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730" windowHeight="9795"/>
  </bookViews>
  <sheets>
    <sheet name="rabies" sheetId="2" r:id="rId1"/>
    <sheet name="median" sheetId="1" r:id="rId2"/>
    <sheet name="linelist" sheetId="3" r:id="rId3"/>
    <sheet name="code_linelist" sheetId="4" r:id="rId4"/>
    <sheet name="นาฬิกา" sheetId="6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B61" i="1" l="1"/>
  <c r="B59" i="1"/>
  <c r="Q43" i="3"/>
  <c r="Q3" i="3"/>
  <c r="Q67" i="3" s="1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2" i="3"/>
  <c r="M67" i="3"/>
  <c r="M68" i="3" s="1"/>
  <c r="H67" i="3"/>
  <c r="H68" i="3" s="1"/>
  <c r="I67" i="3"/>
  <c r="I68" i="3" s="1"/>
  <c r="J67" i="3"/>
  <c r="J68" i="3" s="1"/>
  <c r="K67" i="3"/>
  <c r="K68" i="3" s="1"/>
  <c r="L67" i="3"/>
  <c r="L68" i="3" s="1"/>
  <c r="G67" i="3"/>
  <c r="G68" i="3" s="1"/>
  <c r="N44" i="1"/>
</calcChain>
</file>

<file path=xl/sharedStrings.xml><?xml version="1.0" encoding="utf-8"?>
<sst xmlns="http://schemas.openxmlformats.org/spreadsheetml/2006/main" count="431" uniqueCount="162">
  <si>
    <t>แบบฝึกหัดการวิเคราะห์</t>
  </si>
  <si>
    <t xml:space="preserve">จงเปรียบเทียบและอธิบายผลที่ได้จากการวิเคราะห์ด้วย mean + 2SD , mean และ median  </t>
  </si>
  <si>
    <t>ของโรคอุจจาระร่วง สุกใส ปอดบวม และไข้เลือดออก</t>
  </si>
  <si>
    <t>ปี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</si>
  <si>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</si>
  <si>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</si>
  <si>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</si>
  <si>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</si>
  <si>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</si>
  <si>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</si>
  <si>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</si>
  <si>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</si>
  <si>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</si>
  <si>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</si>
  <si>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</si>
  <si>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</si>
  <si>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</si>
  <si>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>Median</t>
  </si>
  <si>
    <t xml:space="preserve"> </t>
  </si>
  <si>
    <t>Mean</t>
  </si>
  <si>
    <t>SD</t>
  </si>
  <si>
    <t>Mean+2SD</t>
  </si>
  <si>
    <t>จำนวนผู้ป่วยโรคอุจจาระร่วง จำแนกรายปี 2555-2559</t>
  </si>
  <si>
    <t>จำนวนผู้ป่วยโรคไข้เลือดออก จำแนกรายปี  2555-2559</t>
  </si>
  <si>
    <t>จำนวนผู้ป่วยโรคปอดอักเสบ จำแนกรายปี 2555-2559</t>
  </si>
  <si>
    <t>year</t>
  </si>
  <si>
    <t>Human rabies cases</t>
  </si>
  <si>
    <t>Rabid animal</t>
  </si>
  <si>
    <t>No</t>
  </si>
  <si>
    <t>ชื่อ</t>
  </si>
  <si>
    <t>เพศ</t>
  </si>
  <si>
    <t>อายุ (ปี)</t>
  </si>
  <si>
    <t>ชั้นเรียน</t>
  </si>
  <si>
    <t>ผู้ป่วย</t>
  </si>
  <si>
    <t>ปวดท้อง</t>
  </si>
  <si>
    <t>คลื่นไส้</t>
  </si>
  <si>
    <t>อาเจียน</t>
  </si>
  <si>
    <t>ไข้</t>
  </si>
  <si>
    <t>ถ่ายเหลว</t>
  </si>
  <si>
    <t>ถ่ายเป็นน้ำ</t>
  </si>
  <si>
    <t>อาการอื่น</t>
  </si>
  <si>
    <t>เวลากิน</t>
  </si>
  <si>
    <t>เวลาเริ่มป่วย</t>
  </si>
  <si>
    <t>วันที่ป่วย</t>
  </si>
  <si>
    <t>โบ๊ะโพ จารุสิริ</t>
  </si>
  <si>
    <t>ผู้ป่วยใน</t>
  </si>
  <si>
    <t>23 พ.ค.57</t>
  </si>
  <si>
    <t>หม่อดาเซีย -</t>
  </si>
  <si>
    <t>กิ่ง -</t>
  </si>
  <si>
    <t>อนุบาล</t>
  </si>
  <si>
    <t>จีราพัชร ทนุเดชคีรี</t>
  </si>
  <si>
    <t>ป1</t>
  </si>
  <si>
    <t>นัชชา สว่างเดือนฉาย</t>
  </si>
  <si>
    <t>ป2</t>
  </si>
  <si>
    <t>ชวิศา มูลคำ</t>
  </si>
  <si>
    <t>อลิษา -</t>
  </si>
  <si>
    <t>ไกรทอง นาจิตต์</t>
  </si>
  <si>
    <t>อาทิตย์ ธนกุลคีรี</t>
  </si>
  <si>
    <t>พอวาคึ -</t>
  </si>
  <si>
    <t>จิดาภา พนมอภิบาล</t>
  </si>
  <si>
    <t>พงษ์กร พนมอภิบาล</t>
  </si>
  <si>
    <t>พีรพัฒน์ จิตต์อร่ามคีรี</t>
  </si>
  <si>
    <t>ศิริพร -</t>
  </si>
  <si>
    <t>ชีวาพร จิตต์อร่ามคีรี</t>
  </si>
  <si>
    <t>พลาธิป จิตต์อร่ามคีรี</t>
  </si>
  <si>
    <t>อังคณา สมภพคีรี</t>
  </si>
  <si>
    <t>คึเหว่ -</t>
  </si>
  <si>
    <t>นคร มงคลพนากุล</t>
  </si>
  <si>
    <t>เหนื่อย</t>
  </si>
  <si>
    <t>กัญญารัตน์ พะสีพะนา</t>
  </si>
  <si>
    <t>ป3</t>
  </si>
  <si>
    <t>อรพิน พันโนอภิบาล</t>
  </si>
  <si>
    <t>นฤมล บางโพ๊ะอนุรักษ์</t>
  </si>
  <si>
    <t>พรทิวา -</t>
  </si>
  <si>
    <t>ปวดศีรษะ</t>
  </si>
  <si>
    <t>นันทพงศ์ สมโภชคีรี</t>
  </si>
  <si>
    <t>มิโยเกาะ -</t>
  </si>
  <si>
    <t>สุวิพร -</t>
  </si>
  <si>
    <t>คอแห้ง</t>
  </si>
  <si>
    <t>รัชพล ธนกุลคีรี</t>
  </si>
  <si>
    <t>ชยางกูร คีรีพิสุทธ์</t>
  </si>
  <si>
    <t>วิมล มงคลพนากูล</t>
  </si>
  <si>
    <t>ดุษดี วนาอภิบาล</t>
  </si>
  <si>
    <t>อัครวิทย์ ทนุเดชคีรี</t>
  </si>
  <si>
    <t>นิจจารีย์ พศินพนา</t>
  </si>
  <si>
    <t>สุนารี จารุสิงขร</t>
  </si>
  <si>
    <t>สิงหา มงคลพนากุล</t>
  </si>
  <si>
    <t>สุรชัย กุลรัตนคีรี</t>
  </si>
  <si>
    <t xml:space="preserve">มื้อกา - </t>
  </si>
  <si>
    <t>อลงกรณ์ อนุรักษ์สาคร</t>
  </si>
  <si>
    <t>ณัฐนนท์ มงคลพนากุล</t>
  </si>
  <si>
    <t>อานนท์ อุตรเดชคีรี</t>
  </si>
  <si>
    <t>จิรภัทร -</t>
  </si>
  <si>
    <t>มื้อกือ -</t>
  </si>
  <si>
    <t>จุฑาทิพย์ เก้าพันกร</t>
  </si>
  <si>
    <t>24 พ.ค.57</t>
  </si>
  <si>
    <t>ฐิฆัมพร วศินพนา</t>
  </si>
  <si>
    <t>ผู้ป่วยนอก</t>
  </si>
  <si>
    <t>ธวัชชัย</t>
  </si>
  <si>
    <t>ป6</t>
  </si>
  <si>
    <t>สิงห์แก้ว</t>
  </si>
  <si>
    <t>จิรายุ มงคลพนากุล</t>
  </si>
  <si>
    <t>วรากรณ์ อนุรักษ์สาคร</t>
  </si>
  <si>
    <t>ป5</t>
  </si>
  <si>
    <t>ต้าสี</t>
  </si>
  <si>
    <t>ปรีดา พนมอภิบาล</t>
  </si>
  <si>
    <t>ป4</t>
  </si>
  <si>
    <t>กิตติภพ พนงค์จรูญ</t>
  </si>
  <si>
    <t>ปาริสา</t>
  </si>
  <si>
    <t>เต้อซื่อ</t>
  </si>
  <si>
    <t>กรวิช พะสีพะนา</t>
  </si>
  <si>
    <t>รวีวรรณ ทนุเดชคีรี</t>
  </si>
  <si>
    <t>ดาวิกา -</t>
  </si>
  <si>
    <t>สีทอง -</t>
  </si>
  <si>
    <t>เวียนศีรษะ</t>
  </si>
  <si>
    <t>ดิตาที  กุลรัตน์คีรี</t>
  </si>
  <si>
    <t>จิตรกร  ทะนุเดชคีรี</t>
  </si>
  <si>
    <t>ผู้ป่วยค้นในชุมชน</t>
  </si>
  <si>
    <t>สุวัฒน์   ดงยีพนากุล</t>
  </si>
  <si>
    <t>กลุธิดา  มูลคำ</t>
  </si>
  <si>
    <t>มงคล  บรรพตอนุรักษ์</t>
  </si>
  <si>
    <t>ยศวดี  มูลคำ</t>
  </si>
  <si>
    <t>สุเทวี      -</t>
  </si>
  <si>
    <t>พนิพร  คงยิ้มพนากุล</t>
  </si>
  <si>
    <t xml:space="preserve">สริตา </t>
  </si>
  <si>
    <t>ลำดับ</t>
  </si>
  <si>
    <t>1 = ชาย</t>
  </si>
  <si>
    <t>1 = ใช่</t>
  </si>
  <si>
    <t>ระบุ</t>
  </si>
  <si>
    <t>2 = หญิง</t>
  </si>
  <si>
    <t>2 = ไม่ใช่</t>
  </si>
  <si>
    <t>Sheet1 ข้อมูลพรรณนา (หัวภาษาไทย)</t>
  </si>
  <si>
    <t>Sheet2 ข้อมูลพรรณนา (หัวภาษาอังกฤษ)</t>
  </si>
  <si>
    <t>Sheet3 ข้อมูลพรรณนา (หัวและเนื้อภาษาอังกฤษ)</t>
  </si>
  <si>
    <t xml:space="preserve">ครู </t>
  </si>
  <si>
    <t>ชาวบ้าน</t>
  </si>
  <si>
    <t>ครู</t>
  </si>
  <si>
    <t>08.00-08.59</t>
  </si>
  <si>
    <t>09.00-09.59</t>
  </si>
  <si>
    <t>10.00-10.59</t>
  </si>
  <si>
    <t>11.00-11.59</t>
  </si>
  <si>
    <t>12.00-12.59</t>
  </si>
  <si>
    <t>13.00-13.59</t>
  </si>
  <si>
    <t>14.00-14.59</t>
  </si>
  <si>
    <t>15.00-15.59</t>
  </si>
  <si>
    <t>16.00-16.59</t>
  </si>
  <si>
    <t>17.00-17.59</t>
  </si>
  <si>
    <t>18.00-18.59</t>
  </si>
  <si>
    <t>19.00-19.59</t>
  </si>
  <si>
    <t>20.00-20.59</t>
  </si>
  <si>
    <t>21.00-21.59</t>
  </si>
  <si>
    <t>22.00-22.59</t>
  </si>
  <si>
    <t>23.00-23.59</t>
  </si>
  <si>
    <t>00.00-00.59</t>
  </si>
  <si>
    <t>01.00-01.59</t>
  </si>
  <si>
    <t>02.00-02.59</t>
  </si>
  <si>
    <t>03.00-03.59</t>
  </si>
  <si>
    <t>04.00-04.59</t>
  </si>
  <si>
    <t>05.00-05.59</t>
  </si>
  <si>
    <t>06.00-06.59</t>
  </si>
  <si>
    <t>07.00-07.59</t>
  </si>
  <si>
    <r>
      <t>จำนวนผู้ป่วยโรค</t>
    </r>
    <r>
      <rPr>
        <sz val="11"/>
        <color rgb="FF0070C0"/>
        <rFont val="Arial"/>
        <family val="2"/>
      </rPr>
      <t>สุกใส</t>
    </r>
    <r>
      <rPr>
        <sz val="11"/>
        <rFont val="Arial"/>
        <family val="2"/>
      </rPr>
      <t xml:space="preserve"> จำแนกรายปี  2555 - 2559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</si>
</sst>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00000]h:mm\ &quot;น.&quot;;@"/>
    <numFmt numFmtId="188" formatCode="[$-101041E]d\ mmm\ yy;@"/>
  </numFmts>
  <fonts count="23" x14ac:knownFonts="1">
    <font>
      <sz val="11"/>
      <color theme="1"/>
      <name val="Tahoma"/>
      <family val="2"/>
      <charset val="222"/>
      <scheme val="minor"/>
    </font>
    <font>
      <b/>
      <sz val="20"/>
      <name val="Angsana New"/>
      <family val="1"/>
    </font>
    <font>
      <sz val="8"/>
      <name val="Arial"/>
      <family val="2"/>
    </font>
    <font>
      <sz val="20"/>
      <name val="Arial"/>
      <family val="2"/>
    </font>
    <font>
      <sz val="18"/>
      <name val="Angsana New"/>
      <family val="1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Tahoma"/>
      <family val="2"/>
      <scheme val="minor"/>
    </font>
    <font>
      <sz val="12"/>
      <name val="Tahoma"/>
      <family val="2"/>
      <scheme val="minor"/>
    </font>
    <font>
      <b/>
      <sz val="10"/>
      <name val="Tahoma"/>
      <family val="2"/>
      <scheme val="minor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indent="7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2" fontId="2" fillId="0" borderId="1" xfId="0" applyNumberFormat="1" applyFont="1" applyBorder="1"/>
    <xf numFmtId="2" fontId="10" fillId="0" borderId="1" xfId="0" applyNumberFormat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6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2" fontId="6" fillId="0" borderId="1" xfId="0" applyNumberFormat="1" applyFont="1" applyBorder="1"/>
    <xf numFmtId="2" fontId="14" fillId="0" borderId="1" xfId="0" applyNumberFormat="1" applyFont="1" applyBorder="1"/>
    <xf numFmtId="0" fontId="15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6" fillId="0" borderId="1" xfId="0" applyFont="1" applyBorder="1" applyAlignment="1">
      <alignment horizontal="center"/>
    </xf>
    <xf numFmtId="0" fontId="7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2" fontId="7" fillId="0" borderId="1" xfId="0" applyNumberFormat="1" applyFont="1" applyBorder="1"/>
    <xf numFmtId="2" fontId="18" fillId="0" borderId="1" xfId="0" applyNumberFormat="1" applyFont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0" xfId="0" applyFont="1" applyFill="1"/>
    <xf numFmtId="49" fontId="19" fillId="0" borderId="1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187" fontId="21" fillId="0" borderId="1" xfId="0" applyNumberFormat="1" applyFont="1" applyFill="1" applyBorder="1" applyAlignment="1">
      <alignment horizontal="center"/>
    </xf>
    <xf numFmtId="188" fontId="21" fillId="0" borderId="0" xfId="0" applyNumberFormat="1" applyFont="1" applyFill="1" applyBorder="1" applyAlignment="1">
      <alignment horizontal="center"/>
    </xf>
    <xf numFmtId="0" fontId="21" fillId="0" borderId="0" xfId="0" applyFont="1" applyFill="1"/>
    <xf numFmtId="0" fontId="21" fillId="0" borderId="1" xfId="0" applyFont="1" applyFill="1" applyBorder="1"/>
    <xf numFmtId="188" fontId="21" fillId="0" borderId="1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1" xfId="0" applyFont="1" applyBorder="1" applyAlignment="1"/>
    <xf numFmtId="0" fontId="21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21" fillId="0" borderId="0" xfId="0" applyFont="1"/>
    <xf numFmtId="187" fontId="21" fillId="0" borderId="0" xfId="0" applyNumberFormat="1" applyFont="1" applyFill="1" applyAlignment="1">
      <alignment horizontal="center"/>
    </xf>
    <xf numFmtId="188" fontId="21" fillId="0" borderId="0" xfId="0" applyNumberFormat="1" applyFont="1" applyFill="1" applyAlignment="1">
      <alignment horizontal="center"/>
    </xf>
    <xf numFmtId="2" fontId="2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median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'[1]เฉลยmedโรค3-4'!$B$4:$M$4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'[1]เฉลยmedโรค1-2'!$B$10:$M$10</c:f>
              <c:numCache>
                <c:formatCode>General</c:formatCode>
                <c:ptCount val="12"/>
                <c:pt idx="0">
                  <c:v>112</c:v>
                </c:pt>
                <c:pt idx="1">
                  <c:v>113</c:v>
                </c:pt>
                <c:pt idx="2">
                  <c:v>111</c:v>
                </c:pt>
                <c:pt idx="3">
                  <c:v>85</c:v>
                </c:pt>
                <c:pt idx="4">
                  <c:v>100</c:v>
                </c:pt>
                <c:pt idx="5">
                  <c:v>139</c:v>
                </c:pt>
                <c:pt idx="6">
                  <c:v>101</c:v>
                </c:pt>
                <c:pt idx="7">
                  <c:v>77</c:v>
                </c:pt>
                <c:pt idx="8">
                  <c:v>114</c:v>
                </c:pt>
                <c:pt idx="9">
                  <c:v>92</c:v>
                </c:pt>
                <c:pt idx="10">
                  <c:v>66</c:v>
                </c:pt>
                <c:pt idx="11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v>mean + 2 SD</c:v>
          </c:tx>
          <c:spPr>
            <a:ln w="25400">
              <a:solidFill>
                <a:srgbClr val="FF00FF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'[1]เฉลยmedโรค3-4'!$B$4:$M$4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'[1]เฉลยmedโรค1-2'!$B$13:$M$13</c:f>
              <c:numCache>
                <c:formatCode>General</c:formatCode>
                <c:ptCount val="12"/>
                <c:pt idx="0">
                  <c:v>268.03083476503468</c:v>
                </c:pt>
                <c:pt idx="1">
                  <c:v>331.64474585030075</c:v>
                </c:pt>
                <c:pt idx="2">
                  <c:v>281.6422918126716</c:v>
                </c:pt>
                <c:pt idx="3">
                  <c:v>209.40277773950476</c:v>
                </c:pt>
                <c:pt idx="4">
                  <c:v>166.25481447881384</c:v>
                </c:pt>
                <c:pt idx="5">
                  <c:v>278.37716330112278</c:v>
                </c:pt>
                <c:pt idx="6">
                  <c:v>312.07666908543354</c:v>
                </c:pt>
                <c:pt idx="7">
                  <c:v>189.2915200473123</c:v>
                </c:pt>
                <c:pt idx="8">
                  <c:v>244.18036382960736</c:v>
                </c:pt>
                <c:pt idx="9">
                  <c:v>243.20865354613838</c:v>
                </c:pt>
                <c:pt idx="10">
                  <c:v>244.03237446953338</c:v>
                </c:pt>
                <c:pt idx="11">
                  <c:v>214.16050314341021</c:v>
                </c:pt>
              </c:numCache>
            </c:numRef>
          </c:val>
          <c:smooth val="0"/>
        </c:ser>
        <c:ser>
          <c:idx val="2"/>
          <c:order val="2"/>
          <c:tx>
            <c:v>2547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'[1]เฉลยmedโรค3-4'!$B$4:$M$4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'[1]เฉลยmedโรค1-2'!$B$14:$M$14</c:f>
              <c:numCache>
                <c:formatCode>General</c:formatCode>
                <c:ptCount val="12"/>
                <c:pt idx="0">
                  <c:v>148</c:v>
                </c:pt>
                <c:pt idx="1">
                  <c:v>179</c:v>
                </c:pt>
                <c:pt idx="2">
                  <c:v>138</c:v>
                </c:pt>
                <c:pt idx="3">
                  <c:v>80</c:v>
                </c:pt>
                <c:pt idx="4">
                  <c:v>91</c:v>
                </c:pt>
                <c:pt idx="5">
                  <c:v>142</c:v>
                </c:pt>
                <c:pt idx="6">
                  <c:v>78</c:v>
                </c:pt>
                <c:pt idx="7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836864"/>
        <c:axId val="120838784"/>
      </c:lineChart>
      <c:catAx>
        <c:axId val="12083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2083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83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120836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12</xdr:col>
      <xdr:colOff>381000</xdr:colOff>
      <xdr:row>6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cal%20Disk_D_NIPAPAN\drive&#3648;&#3627;&#3621;&#3639;&#3629;&#3591;\NIPAPAN\&#3605;&#3619;&#3623;&#3592;&#3592;&#3633;&#3610;\&#3649;&#3610;&#3610;&#3613;&#3638;&#3585;&#3627;&#3633;&#3604;&#3605;&#3619;&#3623;&#3592;&#3592;&#3633;&#361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ฉลยmedโรค1-2"/>
      <sheetName val="เฉลยmedโรค3-4"/>
      <sheetName val="โจทย์"/>
    </sheetNames>
    <sheetDataSet>
      <sheetData sheetId="0">
        <row r="10">
          <cell r="B10">
            <v>112</v>
          </cell>
          <cell r="C10">
            <v>113</v>
          </cell>
          <cell r="D10">
            <v>111</v>
          </cell>
          <cell r="E10">
            <v>85</v>
          </cell>
          <cell r="F10">
            <v>100</v>
          </cell>
          <cell r="G10">
            <v>139</v>
          </cell>
          <cell r="H10">
            <v>101</v>
          </cell>
          <cell r="I10">
            <v>77</v>
          </cell>
          <cell r="J10">
            <v>114</v>
          </cell>
          <cell r="K10">
            <v>92</v>
          </cell>
          <cell r="L10">
            <v>66</v>
          </cell>
          <cell r="M10">
            <v>100</v>
          </cell>
        </row>
        <row r="13">
          <cell r="B13">
            <v>268.03083476503468</v>
          </cell>
          <cell r="C13">
            <v>331.64474585030075</v>
          </cell>
          <cell r="D13">
            <v>281.6422918126716</v>
          </cell>
          <cell r="E13">
            <v>209.40277773950476</v>
          </cell>
          <cell r="F13">
            <v>166.25481447881384</v>
          </cell>
          <cell r="G13">
            <v>278.37716330112278</v>
          </cell>
          <cell r="H13">
            <v>312.07666908543354</v>
          </cell>
          <cell r="I13">
            <v>189.2915200473123</v>
          </cell>
          <cell r="J13">
            <v>244.18036382960736</v>
          </cell>
          <cell r="K13">
            <v>243.20865354613838</v>
          </cell>
          <cell r="L13">
            <v>244.03237446953338</v>
          </cell>
          <cell r="M13">
            <v>214.16050314341021</v>
          </cell>
        </row>
        <row r="14">
          <cell r="B14">
            <v>148</v>
          </cell>
          <cell r="C14">
            <v>179</v>
          </cell>
          <cell r="D14">
            <v>138</v>
          </cell>
          <cell r="E14">
            <v>80</v>
          </cell>
          <cell r="F14">
            <v>91</v>
          </cell>
          <cell r="G14">
            <v>142</v>
          </cell>
          <cell r="H14">
            <v>78</v>
          </cell>
          <cell r="I14">
            <v>43</v>
          </cell>
        </row>
      </sheetData>
      <sheetData sheetId="1">
        <row r="4">
          <cell r="B4" t="str">
            <v>ม.ค.</v>
          </cell>
          <cell r="C4" t="str">
            <v>ก.พ.</v>
          </cell>
          <cell r="D4" t="str">
            <v>มี.ค.</v>
          </cell>
          <cell r="E4" t="str">
            <v>เม.ย.</v>
          </cell>
          <cell r="F4" t="str">
            <v>พ.ค.</v>
          </cell>
          <cell r="G4" t="str">
            <v>มิ.ย.</v>
          </cell>
          <cell r="H4" t="str">
            <v>ก.ค.</v>
          </cell>
          <cell r="I4" t="str">
            <v>ส.ค.</v>
          </cell>
          <cell r="J4" t="str">
            <v>ก.ย.</v>
          </cell>
          <cell r="K4" t="str">
            <v>ต.ค.</v>
          </cell>
          <cell r="L4" t="str">
            <v>พ.ย.</v>
          </cell>
          <cell r="M4" t="str">
            <v>ธ.ค.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16" workbookViewId="0">
      <selection activeCell="D25" sqref="D25"/>
    </sheetView>
  </sheetViews>
  <sheetFormatPr defaultRowHeight="14.25" x14ac:dyDescent="0.2"/>
  <cols>
    <col min="2" max="2" width="18.625" customWidth="1"/>
    <col min="3" max="3" width="14.875" customWidth="1"/>
  </cols>
  <sheetData>
    <row r="1" spans="1:3" x14ac:dyDescent="0.2">
      <c r="A1" s="33" t="s">
        <v>25</v>
      </c>
      <c r="B1" s="33" t="s">
        <v>26</v>
      </c>
      <c r="C1" s="33" t="s">
        <v>27</v>
      </c>
    </row>
    <row r="2" spans="1:3" x14ac:dyDescent="0.2">
      <c r="A2" s="34">
        <v>1978</v>
      </c>
      <c r="B2" s="34">
        <v>224</v>
      </c>
      <c r="C2" s="34"/>
    </row>
    <row r="3" spans="1:3" x14ac:dyDescent="0.2">
      <c r="A3" s="34">
        <v>1979</v>
      </c>
      <c r="B3" s="34">
        <v>232</v>
      </c>
      <c r="C3" s="34"/>
    </row>
    <row r="4" spans="1:3" x14ac:dyDescent="0.2">
      <c r="A4" s="34">
        <v>1980</v>
      </c>
      <c r="B4" s="34">
        <v>248</v>
      </c>
      <c r="C4" s="34"/>
    </row>
    <row r="5" spans="1:3" x14ac:dyDescent="0.2">
      <c r="A5" s="34">
        <v>1981</v>
      </c>
      <c r="B5" s="34">
        <v>212</v>
      </c>
      <c r="C5" s="34">
        <v>9209</v>
      </c>
    </row>
    <row r="6" spans="1:3" x14ac:dyDescent="0.2">
      <c r="A6" s="34">
        <v>1982</v>
      </c>
      <c r="B6" s="34">
        <v>204</v>
      </c>
      <c r="C6" s="34">
        <v>6684</v>
      </c>
    </row>
    <row r="7" spans="1:3" x14ac:dyDescent="0.2">
      <c r="A7" s="34">
        <v>1983</v>
      </c>
      <c r="B7" s="34">
        <v>237</v>
      </c>
      <c r="C7" s="34">
        <v>7181</v>
      </c>
    </row>
    <row r="8" spans="1:3" x14ac:dyDescent="0.2">
      <c r="A8" s="34">
        <v>1984</v>
      </c>
      <c r="B8" s="34">
        <v>222</v>
      </c>
      <c r="C8" s="34">
        <v>6516</v>
      </c>
    </row>
    <row r="9" spans="1:3" x14ac:dyDescent="0.2">
      <c r="A9" s="34">
        <v>1985</v>
      </c>
      <c r="B9" s="34">
        <v>179</v>
      </c>
      <c r="C9" s="34">
        <v>7885</v>
      </c>
    </row>
    <row r="10" spans="1:3" x14ac:dyDescent="0.2">
      <c r="A10" s="34">
        <v>1986</v>
      </c>
      <c r="B10" s="34">
        <v>219</v>
      </c>
      <c r="C10" s="34">
        <v>8295</v>
      </c>
    </row>
    <row r="11" spans="1:3" x14ac:dyDescent="0.2">
      <c r="A11" s="34">
        <v>1987</v>
      </c>
      <c r="B11" s="34">
        <v>139</v>
      </c>
      <c r="C11" s="34">
        <v>8779</v>
      </c>
    </row>
    <row r="12" spans="1:3" x14ac:dyDescent="0.2">
      <c r="A12" s="34">
        <v>1988</v>
      </c>
      <c r="B12" s="34">
        <v>219</v>
      </c>
      <c r="C12" s="34">
        <v>8493</v>
      </c>
    </row>
    <row r="13" spans="1:3" x14ac:dyDescent="0.2">
      <c r="A13" s="34">
        <v>1989</v>
      </c>
      <c r="B13" s="34">
        <v>212</v>
      </c>
      <c r="C13" s="34">
        <v>7501</v>
      </c>
    </row>
    <row r="14" spans="1:3" x14ac:dyDescent="0.2">
      <c r="A14" s="34">
        <v>1990</v>
      </c>
      <c r="B14" s="34">
        <v>185</v>
      </c>
      <c r="C14" s="34">
        <v>6535</v>
      </c>
    </row>
    <row r="15" spans="1:3" x14ac:dyDescent="0.2">
      <c r="A15" s="34">
        <v>1991</v>
      </c>
      <c r="B15" s="34">
        <v>171</v>
      </c>
      <c r="C15" s="34">
        <v>5263</v>
      </c>
    </row>
    <row r="16" spans="1:3" x14ac:dyDescent="0.2">
      <c r="A16" s="34">
        <v>1992</v>
      </c>
      <c r="B16" s="34">
        <v>113</v>
      </c>
      <c r="C16" s="34">
        <v>4643</v>
      </c>
    </row>
    <row r="17" spans="1:3" x14ac:dyDescent="0.2">
      <c r="A17" s="34">
        <v>1993</v>
      </c>
      <c r="B17" s="34">
        <v>93</v>
      </c>
      <c r="C17" s="34">
        <v>4263</v>
      </c>
    </row>
    <row r="18" spans="1:3" x14ac:dyDescent="0.2">
      <c r="A18" s="34">
        <v>1994</v>
      </c>
      <c r="B18" s="34">
        <v>78</v>
      </c>
      <c r="C18" s="34">
        <v>3783</v>
      </c>
    </row>
    <row r="19" spans="1:3" x14ac:dyDescent="0.2">
      <c r="A19" s="34">
        <v>1995</v>
      </c>
      <c r="B19" s="34">
        <v>74</v>
      </c>
      <c r="C19" s="34">
        <v>2937</v>
      </c>
    </row>
    <row r="20" spans="1:3" x14ac:dyDescent="0.2">
      <c r="A20" s="34">
        <v>1996</v>
      </c>
      <c r="B20" s="34">
        <v>77</v>
      </c>
      <c r="C20" s="34">
        <v>1858</v>
      </c>
    </row>
    <row r="21" spans="1:3" x14ac:dyDescent="0.2">
      <c r="A21" s="34">
        <v>1997</v>
      </c>
      <c r="B21" s="34">
        <v>58</v>
      </c>
      <c r="C21" s="34">
        <v>1115</v>
      </c>
    </row>
    <row r="22" spans="1:3" x14ac:dyDescent="0.2">
      <c r="A22" s="34">
        <v>1998</v>
      </c>
      <c r="B22" s="34">
        <v>57</v>
      </c>
      <c r="C22" s="34">
        <v>1314</v>
      </c>
    </row>
    <row r="23" spans="1:3" x14ac:dyDescent="0.2">
      <c r="A23" s="34">
        <v>1999</v>
      </c>
      <c r="B23" s="34">
        <v>68</v>
      </c>
      <c r="C23" s="34">
        <v>1208</v>
      </c>
    </row>
    <row r="24" spans="1:3" x14ac:dyDescent="0.2">
      <c r="A24" s="34">
        <v>2000</v>
      </c>
      <c r="B24" s="34">
        <v>50</v>
      </c>
      <c r="C24" s="34">
        <v>1164</v>
      </c>
    </row>
    <row r="25" spans="1:3" x14ac:dyDescent="0.2">
      <c r="A25" s="34">
        <v>2001</v>
      </c>
      <c r="B25" s="34">
        <v>37</v>
      </c>
      <c r="C25" s="34">
        <v>954</v>
      </c>
    </row>
    <row r="26" spans="1:3" x14ac:dyDescent="0.2">
      <c r="A26" s="34">
        <v>2002</v>
      </c>
      <c r="B26" s="34">
        <v>29</v>
      </c>
      <c r="C26" s="34"/>
    </row>
    <row r="27" spans="1:3" x14ac:dyDescent="0.2">
      <c r="A27" s="34">
        <v>2003</v>
      </c>
      <c r="B27" s="34">
        <v>21</v>
      </c>
      <c r="C27" s="34">
        <v>538</v>
      </c>
    </row>
    <row r="28" spans="1:3" x14ac:dyDescent="0.2">
      <c r="A28" s="34">
        <v>2004</v>
      </c>
      <c r="B28" s="34">
        <v>19</v>
      </c>
      <c r="C28" s="34">
        <v>341</v>
      </c>
    </row>
    <row r="29" spans="1:3" x14ac:dyDescent="0.2">
      <c r="A29" s="34">
        <v>2005</v>
      </c>
      <c r="B29" s="34">
        <v>20</v>
      </c>
      <c r="C29" s="34">
        <v>340</v>
      </c>
    </row>
    <row r="30" spans="1:3" x14ac:dyDescent="0.2">
      <c r="A30" s="34">
        <v>2006</v>
      </c>
      <c r="B30" s="34">
        <v>26</v>
      </c>
      <c r="C30" s="34">
        <v>381</v>
      </c>
    </row>
    <row r="31" spans="1:3" x14ac:dyDescent="0.2">
      <c r="A31" s="34">
        <v>2007</v>
      </c>
      <c r="B31" s="34">
        <v>18</v>
      </c>
      <c r="C31" s="34">
        <v>314</v>
      </c>
    </row>
    <row r="32" spans="1:3" x14ac:dyDescent="0.2">
      <c r="A32" s="34">
        <v>2008</v>
      </c>
      <c r="B32" s="34">
        <v>8</v>
      </c>
      <c r="C32" s="34">
        <v>250</v>
      </c>
    </row>
    <row r="33" spans="1:3" x14ac:dyDescent="0.2">
      <c r="A33" s="34">
        <v>2009</v>
      </c>
      <c r="B33" s="34">
        <v>24</v>
      </c>
      <c r="C33" s="34">
        <v>136</v>
      </c>
    </row>
    <row r="34" spans="1:3" x14ac:dyDescent="0.2">
      <c r="A34" s="34">
        <v>2010</v>
      </c>
      <c r="B34" s="34">
        <v>15</v>
      </c>
      <c r="C34" s="34">
        <v>249</v>
      </c>
    </row>
    <row r="35" spans="1:3" x14ac:dyDescent="0.2">
      <c r="A35" s="34">
        <v>2011</v>
      </c>
      <c r="B35" s="34">
        <v>7</v>
      </c>
      <c r="C35" s="34">
        <v>163</v>
      </c>
    </row>
    <row r="36" spans="1:3" x14ac:dyDescent="0.2">
      <c r="A36" s="34">
        <v>2012</v>
      </c>
      <c r="B36" s="34">
        <v>7</v>
      </c>
      <c r="C36" s="34">
        <v>155</v>
      </c>
    </row>
    <row r="37" spans="1:3" x14ac:dyDescent="0.2">
      <c r="A37" s="34">
        <v>2013</v>
      </c>
      <c r="B37" s="34">
        <v>7</v>
      </c>
      <c r="C37" s="34">
        <v>117</v>
      </c>
    </row>
    <row r="38" spans="1:3" x14ac:dyDescent="0.2">
      <c r="A38" s="34">
        <v>2014</v>
      </c>
      <c r="B38" s="34">
        <v>5</v>
      </c>
      <c r="C38" s="34">
        <v>250</v>
      </c>
    </row>
    <row r="39" spans="1:3" x14ac:dyDescent="0.2">
      <c r="A39" s="34">
        <v>2015</v>
      </c>
      <c r="B39" s="34">
        <v>5</v>
      </c>
      <c r="C39" s="34">
        <v>331</v>
      </c>
    </row>
    <row r="40" spans="1:3" x14ac:dyDescent="0.2">
      <c r="A40" s="34">
        <v>2016</v>
      </c>
      <c r="B40" s="34">
        <v>14</v>
      </c>
      <c r="C40" s="34">
        <v>615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activeCell="B15" sqref="B15"/>
    </sheetView>
  </sheetViews>
  <sheetFormatPr defaultRowHeight="13.5" customHeight="1" x14ac:dyDescent="0.2"/>
  <cols>
    <col min="1" max="1" width="9.875" style="1" customWidth="1"/>
    <col min="2" max="2" width="6.75" style="1" bestFit="1" customWidth="1"/>
    <col min="3" max="8" width="5.5" style="1" bestFit="1" customWidth="1"/>
    <col min="9" max="9" width="6.25" style="1" bestFit="1" customWidth="1"/>
    <col min="10" max="13" width="5.5" style="1" bestFit="1" customWidth="1"/>
    <col min="14" max="14" width="5.125" style="1" customWidth="1"/>
    <col min="15" max="256" width="9" style="1"/>
    <col min="257" max="257" width="9.875" style="1" customWidth="1"/>
    <col min="258" max="264" width="5.5" style="1" bestFit="1" customWidth="1"/>
    <col min="265" max="265" width="6.25" style="1" bestFit="1" customWidth="1"/>
    <col min="266" max="269" width="5.5" style="1" bestFit="1" customWidth="1"/>
    <col min="270" max="270" width="5.125" style="1" customWidth="1"/>
    <col min="271" max="512" width="9" style="1"/>
    <col min="513" max="513" width="9.875" style="1" customWidth="1"/>
    <col min="514" max="520" width="5.5" style="1" bestFit="1" customWidth="1"/>
    <col min="521" max="521" width="6.25" style="1" bestFit="1" customWidth="1"/>
    <col min="522" max="525" width="5.5" style="1" bestFit="1" customWidth="1"/>
    <col min="526" max="526" width="5.125" style="1" customWidth="1"/>
    <col min="527" max="768" width="9" style="1"/>
    <col min="769" max="769" width="9.875" style="1" customWidth="1"/>
    <col min="770" max="776" width="5.5" style="1" bestFit="1" customWidth="1"/>
    <col min="777" max="777" width="6.25" style="1" bestFit="1" customWidth="1"/>
    <col min="778" max="781" width="5.5" style="1" bestFit="1" customWidth="1"/>
    <col min="782" max="782" width="5.125" style="1" customWidth="1"/>
    <col min="783" max="1024" width="9" style="1"/>
    <col min="1025" max="1025" width="9.875" style="1" customWidth="1"/>
    <col min="1026" max="1032" width="5.5" style="1" bestFit="1" customWidth="1"/>
    <col min="1033" max="1033" width="6.25" style="1" bestFit="1" customWidth="1"/>
    <col min="1034" max="1037" width="5.5" style="1" bestFit="1" customWidth="1"/>
    <col min="1038" max="1038" width="5.125" style="1" customWidth="1"/>
    <col min="1039" max="1280" width="9" style="1"/>
    <col min="1281" max="1281" width="9.875" style="1" customWidth="1"/>
    <col min="1282" max="1288" width="5.5" style="1" bestFit="1" customWidth="1"/>
    <col min="1289" max="1289" width="6.25" style="1" bestFit="1" customWidth="1"/>
    <col min="1290" max="1293" width="5.5" style="1" bestFit="1" customWidth="1"/>
    <col min="1294" max="1294" width="5.125" style="1" customWidth="1"/>
    <col min="1295" max="1536" width="9" style="1"/>
    <col min="1537" max="1537" width="9.875" style="1" customWidth="1"/>
    <col min="1538" max="1544" width="5.5" style="1" bestFit="1" customWidth="1"/>
    <col min="1545" max="1545" width="6.25" style="1" bestFit="1" customWidth="1"/>
    <col min="1546" max="1549" width="5.5" style="1" bestFit="1" customWidth="1"/>
    <col min="1550" max="1550" width="5.125" style="1" customWidth="1"/>
    <col min="1551" max="1792" width="9" style="1"/>
    <col min="1793" max="1793" width="9.875" style="1" customWidth="1"/>
    <col min="1794" max="1800" width="5.5" style="1" bestFit="1" customWidth="1"/>
    <col min="1801" max="1801" width="6.25" style="1" bestFit="1" customWidth="1"/>
    <col min="1802" max="1805" width="5.5" style="1" bestFit="1" customWidth="1"/>
    <col min="1806" max="1806" width="5.125" style="1" customWidth="1"/>
    <col min="1807" max="2048" width="9" style="1"/>
    <col min="2049" max="2049" width="9.875" style="1" customWidth="1"/>
    <col min="2050" max="2056" width="5.5" style="1" bestFit="1" customWidth="1"/>
    <col min="2057" max="2057" width="6.25" style="1" bestFit="1" customWidth="1"/>
    <col min="2058" max="2061" width="5.5" style="1" bestFit="1" customWidth="1"/>
    <col min="2062" max="2062" width="5.125" style="1" customWidth="1"/>
    <col min="2063" max="2304" width="9" style="1"/>
    <col min="2305" max="2305" width="9.875" style="1" customWidth="1"/>
    <col min="2306" max="2312" width="5.5" style="1" bestFit="1" customWidth="1"/>
    <col min="2313" max="2313" width="6.25" style="1" bestFit="1" customWidth="1"/>
    <col min="2314" max="2317" width="5.5" style="1" bestFit="1" customWidth="1"/>
    <col min="2318" max="2318" width="5.125" style="1" customWidth="1"/>
    <col min="2319" max="2560" width="9" style="1"/>
    <col min="2561" max="2561" width="9.875" style="1" customWidth="1"/>
    <col min="2562" max="2568" width="5.5" style="1" bestFit="1" customWidth="1"/>
    <col min="2569" max="2569" width="6.25" style="1" bestFit="1" customWidth="1"/>
    <col min="2570" max="2573" width="5.5" style="1" bestFit="1" customWidth="1"/>
    <col min="2574" max="2574" width="5.125" style="1" customWidth="1"/>
    <col min="2575" max="2816" width="9" style="1"/>
    <col min="2817" max="2817" width="9.875" style="1" customWidth="1"/>
    <col min="2818" max="2824" width="5.5" style="1" bestFit="1" customWidth="1"/>
    <col min="2825" max="2825" width="6.25" style="1" bestFit="1" customWidth="1"/>
    <col min="2826" max="2829" width="5.5" style="1" bestFit="1" customWidth="1"/>
    <col min="2830" max="2830" width="5.125" style="1" customWidth="1"/>
    <col min="2831" max="3072" width="9" style="1"/>
    <col min="3073" max="3073" width="9.875" style="1" customWidth="1"/>
    <col min="3074" max="3080" width="5.5" style="1" bestFit="1" customWidth="1"/>
    <col min="3081" max="3081" width="6.25" style="1" bestFit="1" customWidth="1"/>
    <col min="3082" max="3085" width="5.5" style="1" bestFit="1" customWidth="1"/>
    <col min="3086" max="3086" width="5.125" style="1" customWidth="1"/>
    <col min="3087" max="3328" width="9" style="1"/>
    <col min="3329" max="3329" width="9.875" style="1" customWidth="1"/>
    <col min="3330" max="3336" width="5.5" style="1" bestFit="1" customWidth="1"/>
    <col min="3337" max="3337" width="6.25" style="1" bestFit="1" customWidth="1"/>
    <col min="3338" max="3341" width="5.5" style="1" bestFit="1" customWidth="1"/>
    <col min="3342" max="3342" width="5.125" style="1" customWidth="1"/>
    <col min="3343" max="3584" width="9" style="1"/>
    <col min="3585" max="3585" width="9.875" style="1" customWidth="1"/>
    <col min="3586" max="3592" width="5.5" style="1" bestFit="1" customWidth="1"/>
    <col min="3593" max="3593" width="6.25" style="1" bestFit="1" customWidth="1"/>
    <col min="3594" max="3597" width="5.5" style="1" bestFit="1" customWidth="1"/>
    <col min="3598" max="3598" width="5.125" style="1" customWidth="1"/>
    <col min="3599" max="3840" width="9" style="1"/>
    <col min="3841" max="3841" width="9.875" style="1" customWidth="1"/>
    <col min="3842" max="3848" width="5.5" style="1" bestFit="1" customWidth="1"/>
    <col min="3849" max="3849" width="6.25" style="1" bestFit="1" customWidth="1"/>
    <col min="3850" max="3853" width="5.5" style="1" bestFit="1" customWidth="1"/>
    <col min="3854" max="3854" width="5.125" style="1" customWidth="1"/>
    <col min="3855" max="4096" width="9" style="1"/>
    <col min="4097" max="4097" width="9.875" style="1" customWidth="1"/>
    <col min="4098" max="4104" width="5.5" style="1" bestFit="1" customWidth="1"/>
    <col min="4105" max="4105" width="6.25" style="1" bestFit="1" customWidth="1"/>
    <col min="4106" max="4109" width="5.5" style="1" bestFit="1" customWidth="1"/>
    <col min="4110" max="4110" width="5.125" style="1" customWidth="1"/>
    <col min="4111" max="4352" width="9" style="1"/>
    <col min="4353" max="4353" width="9.875" style="1" customWidth="1"/>
    <col min="4354" max="4360" width="5.5" style="1" bestFit="1" customWidth="1"/>
    <col min="4361" max="4361" width="6.25" style="1" bestFit="1" customWidth="1"/>
    <col min="4362" max="4365" width="5.5" style="1" bestFit="1" customWidth="1"/>
    <col min="4366" max="4366" width="5.125" style="1" customWidth="1"/>
    <col min="4367" max="4608" width="9" style="1"/>
    <col min="4609" max="4609" width="9.875" style="1" customWidth="1"/>
    <col min="4610" max="4616" width="5.5" style="1" bestFit="1" customWidth="1"/>
    <col min="4617" max="4617" width="6.25" style="1" bestFit="1" customWidth="1"/>
    <col min="4618" max="4621" width="5.5" style="1" bestFit="1" customWidth="1"/>
    <col min="4622" max="4622" width="5.125" style="1" customWidth="1"/>
    <col min="4623" max="4864" width="9" style="1"/>
    <col min="4865" max="4865" width="9.875" style="1" customWidth="1"/>
    <col min="4866" max="4872" width="5.5" style="1" bestFit="1" customWidth="1"/>
    <col min="4873" max="4873" width="6.25" style="1" bestFit="1" customWidth="1"/>
    <col min="4874" max="4877" width="5.5" style="1" bestFit="1" customWidth="1"/>
    <col min="4878" max="4878" width="5.125" style="1" customWidth="1"/>
    <col min="4879" max="5120" width="9" style="1"/>
    <col min="5121" max="5121" width="9.875" style="1" customWidth="1"/>
    <col min="5122" max="5128" width="5.5" style="1" bestFit="1" customWidth="1"/>
    <col min="5129" max="5129" width="6.25" style="1" bestFit="1" customWidth="1"/>
    <col min="5130" max="5133" width="5.5" style="1" bestFit="1" customWidth="1"/>
    <col min="5134" max="5134" width="5.125" style="1" customWidth="1"/>
    <col min="5135" max="5376" width="9" style="1"/>
    <col min="5377" max="5377" width="9.875" style="1" customWidth="1"/>
    <col min="5378" max="5384" width="5.5" style="1" bestFit="1" customWidth="1"/>
    <col min="5385" max="5385" width="6.25" style="1" bestFit="1" customWidth="1"/>
    <col min="5386" max="5389" width="5.5" style="1" bestFit="1" customWidth="1"/>
    <col min="5390" max="5390" width="5.125" style="1" customWidth="1"/>
    <col min="5391" max="5632" width="9" style="1"/>
    <col min="5633" max="5633" width="9.875" style="1" customWidth="1"/>
    <col min="5634" max="5640" width="5.5" style="1" bestFit="1" customWidth="1"/>
    <col min="5641" max="5641" width="6.25" style="1" bestFit="1" customWidth="1"/>
    <col min="5642" max="5645" width="5.5" style="1" bestFit="1" customWidth="1"/>
    <col min="5646" max="5646" width="5.125" style="1" customWidth="1"/>
    <col min="5647" max="5888" width="9" style="1"/>
    <col min="5889" max="5889" width="9.875" style="1" customWidth="1"/>
    <col min="5890" max="5896" width="5.5" style="1" bestFit="1" customWidth="1"/>
    <col min="5897" max="5897" width="6.25" style="1" bestFit="1" customWidth="1"/>
    <col min="5898" max="5901" width="5.5" style="1" bestFit="1" customWidth="1"/>
    <col min="5902" max="5902" width="5.125" style="1" customWidth="1"/>
    <col min="5903" max="6144" width="9" style="1"/>
    <col min="6145" max="6145" width="9.875" style="1" customWidth="1"/>
    <col min="6146" max="6152" width="5.5" style="1" bestFit="1" customWidth="1"/>
    <col min="6153" max="6153" width="6.25" style="1" bestFit="1" customWidth="1"/>
    <col min="6154" max="6157" width="5.5" style="1" bestFit="1" customWidth="1"/>
    <col min="6158" max="6158" width="5.125" style="1" customWidth="1"/>
    <col min="6159" max="6400" width="9" style="1"/>
    <col min="6401" max="6401" width="9.875" style="1" customWidth="1"/>
    <col min="6402" max="6408" width="5.5" style="1" bestFit="1" customWidth="1"/>
    <col min="6409" max="6409" width="6.25" style="1" bestFit="1" customWidth="1"/>
    <col min="6410" max="6413" width="5.5" style="1" bestFit="1" customWidth="1"/>
    <col min="6414" max="6414" width="5.125" style="1" customWidth="1"/>
    <col min="6415" max="6656" width="9" style="1"/>
    <col min="6657" max="6657" width="9.875" style="1" customWidth="1"/>
    <col min="6658" max="6664" width="5.5" style="1" bestFit="1" customWidth="1"/>
    <col min="6665" max="6665" width="6.25" style="1" bestFit="1" customWidth="1"/>
    <col min="6666" max="6669" width="5.5" style="1" bestFit="1" customWidth="1"/>
    <col min="6670" max="6670" width="5.125" style="1" customWidth="1"/>
    <col min="6671" max="6912" width="9" style="1"/>
    <col min="6913" max="6913" width="9.875" style="1" customWidth="1"/>
    <col min="6914" max="6920" width="5.5" style="1" bestFit="1" customWidth="1"/>
    <col min="6921" max="6921" width="6.25" style="1" bestFit="1" customWidth="1"/>
    <col min="6922" max="6925" width="5.5" style="1" bestFit="1" customWidth="1"/>
    <col min="6926" max="6926" width="5.125" style="1" customWidth="1"/>
    <col min="6927" max="7168" width="9" style="1"/>
    <col min="7169" max="7169" width="9.875" style="1" customWidth="1"/>
    <col min="7170" max="7176" width="5.5" style="1" bestFit="1" customWidth="1"/>
    <col min="7177" max="7177" width="6.25" style="1" bestFit="1" customWidth="1"/>
    <col min="7178" max="7181" width="5.5" style="1" bestFit="1" customWidth="1"/>
    <col min="7182" max="7182" width="5.125" style="1" customWidth="1"/>
    <col min="7183" max="7424" width="9" style="1"/>
    <col min="7425" max="7425" width="9.875" style="1" customWidth="1"/>
    <col min="7426" max="7432" width="5.5" style="1" bestFit="1" customWidth="1"/>
    <col min="7433" max="7433" width="6.25" style="1" bestFit="1" customWidth="1"/>
    <col min="7434" max="7437" width="5.5" style="1" bestFit="1" customWidth="1"/>
    <col min="7438" max="7438" width="5.125" style="1" customWidth="1"/>
    <col min="7439" max="7680" width="9" style="1"/>
    <col min="7681" max="7681" width="9.875" style="1" customWidth="1"/>
    <col min="7682" max="7688" width="5.5" style="1" bestFit="1" customWidth="1"/>
    <col min="7689" max="7689" width="6.25" style="1" bestFit="1" customWidth="1"/>
    <col min="7690" max="7693" width="5.5" style="1" bestFit="1" customWidth="1"/>
    <col min="7694" max="7694" width="5.125" style="1" customWidth="1"/>
    <col min="7695" max="7936" width="9" style="1"/>
    <col min="7937" max="7937" width="9.875" style="1" customWidth="1"/>
    <col min="7938" max="7944" width="5.5" style="1" bestFit="1" customWidth="1"/>
    <col min="7945" max="7945" width="6.25" style="1" bestFit="1" customWidth="1"/>
    <col min="7946" max="7949" width="5.5" style="1" bestFit="1" customWidth="1"/>
    <col min="7950" max="7950" width="5.125" style="1" customWidth="1"/>
    <col min="7951" max="8192" width="9" style="1"/>
    <col min="8193" max="8193" width="9.875" style="1" customWidth="1"/>
    <col min="8194" max="8200" width="5.5" style="1" bestFit="1" customWidth="1"/>
    <col min="8201" max="8201" width="6.25" style="1" bestFit="1" customWidth="1"/>
    <col min="8202" max="8205" width="5.5" style="1" bestFit="1" customWidth="1"/>
    <col min="8206" max="8206" width="5.125" style="1" customWidth="1"/>
    <col min="8207" max="8448" width="9" style="1"/>
    <col min="8449" max="8449" width="9.875" style="1" customWidth="1"/>
    <col min="8450" max="8456" width="5.5" style="1" bestFit="1" customWidth="1"/>
    <col min="8457" max="8457" width="6.25" style="1" bestFit="1" customWidth="1"/>
    <col min="8458" max="8461" width="5.5" style="1" bestFit="1" customWidth="1"/>
    <col min="8462" max="8462" width="5.125" style="1" customWidth="1"/>
    <col min="8463" max="8704" width="9" style="1"/>
    <col min="8705" max="8705" width="9.875" style="1" customWidth="1"/>
    <col min="8706" max="8712" width="5.5" style="1" bestFit="1" customWidth="1"/>
    <col min="8713" max="8713" width="6.25" style="1" bestFit="1" customWidth="1"/>
    <col min="8714" max="8717" width="5.5" style="1" bestFit="1" customWidth="1"/>
    <col min="8718" max="8718" width="5.125" style="1" customWidth="1"/>
    <col min="8719" max="8960" width="9" style="1"/>
    <col min="8961" max="8961" width="9.875" style="1" customWidth="1"/>
    <col min="8962" max="8968" width="5.5" style="1" bestFit="1" customWidth="1"/>
    <col min="8969" max="8969" width="6.25" style="1" bestFit="1" customWidth="1"/>
    <col min="8970" max="8973" width="5.5" style="1" bestFit="1" customWidth="1"/>
    <col min="8974" max="8974" width="5.125" style="1" customWidth="1"/>
    <col min="8975" max="9216" width="9" style="1"/>
    <col min="9217" max="9217" width="9.875" style="1" customWidth="1"/>
    <col min="9218" max="9224" width="5.5" style="1" bestFit="1" customWidth="1"/>
    <col min="9225" max="9225" width="6.25" style="1" bestFit="1" customWidth="1"/>
    <col min="9226" max="9229" width="5.5" style="1" bestFit="1" customWidth="1"/>
    <col min="9230" max="9230" width="5.125" style="1" customWidth="1"/>
    <col min="9231" max="9472" width="9" style="1"/>
    <col min="9473" max="9473" width="9.875" style="1" customWidth="1"/>
    <col min="9474" max="9480" width="5.5" style="1" bestFit="1" customWidth="1"/>
    <col min="9481" max="9481" width="6.25" style="1" bestFit="1" customWidth="1"/>
    <col min="9482" max="9485" width="5.5" style="1" bestFit="1" customWidth="1"/>
    <col min="9486" max="9486" width="5.125" style="1" customWidth="1"/>
    <col min="9487" max="9728" width="9" style="1"/>
    <col min="9729" max="9729" width="9.875" style="1" customWidth="1"/>
    <col min="9730" max="9736" width="5.5" style="1" bestFit="1" customWidth="1"/>
    <col min="9737" max="9737" width="6.25" style="1" bestFit="1" customWidth="1"/>
    <col min="9738" max="9741" width="5.5" style="1" bestFit="1" customWidth="1"/>
    <col min="9742" max="9742" width="5.125" style="1" customWidth="1"/>
    <col min="9743" max="9984" width="9" style="1"/>
    <col min="9985" max="9985" width="9.875" style="1" customWidth="1"/>
    <col min="9986" max="9992" width="5.5" style="1" bestFit="1" customWidth="1"/>
    <col min="9993" max="9993" width="6.25" style="1" bestFit="1" customWidth="1"/>
    <col min="9994" max="9997" width="5.5" style="1" bestFit="1" customWidth="1"/>
    <col min="9998" max="9998" width="5.125" style="1" customWidth="1"/>
    <col min="9999" max="10240" width="9" style="1"/>
    <col min="10241" max="10241" width="9.875" style="1" customWidth="1"/>
    <col min="10242" max="10248" width="5.5" style="1" bestFit="1" customWidth="1"/>
    <col min="10249" max="10249" width="6.25" style="1" bestFit="1" customWidth="1"/>
    <col min="10250" max="10253" width="5.5" style="1" bestFit="1" customWidth="1"/>
    <col min="10254" max="10254" width="5.125" style="1" customWidth="1"/>
    <col min="10255" max="10496" width="9" style="1"/>
    <col min="10497" max="10497" width="9.875" style="1" customWidth="1"/>
    <col min="10498" max="10504" width="5.5" style="1" bestFit="1" customWidth="1"/>
    <col min="10505" max="10505" width="6.25" style="1" bestFit="1" customWidth="1"/>
    <col min="10506" max="10509" width="5.5" style="1" bestFit="1" customWidth="1"/>
    <col min="10510" max="10510" width="5.125" style="1" customWidth="1"/>
    <col min="10511" max="10752" width="9" style="1"/>
    <col min="10753" max="10753" width="9.875" style="1" customWidth="1"/>
    <col min="10754" max="10760" width="5.5" style="1" bestFit="1" customWidth="1"/>
    <col min="10761" max="10761" width="6.25" style="1" bestFit="1" customWidth="1"/>
    <col min="10762" max="10765" width="5.5" style="1" bestFit="1" customWidth="1"/>
    <col min="10766" max="10766" width="5.125" style="1" customWidth="1"/>
    <col min="10767" max="11008" width="9" style="1"/>
    <col min="11009" max="11009" width="9.875" style="1" customWidth="1"/>
    <col min="11010" max="11016" width="5.5" style="1" bestFit="1" customWidth="1"/>
    <col min="11017" max="11017" width="6.25" style="1" bestFit="1" customWidth="1"/>
    <col min="11018" max="11021" width="5.5" style="1" bestFit="1" customWidth="1"/>
    <col min="11022" max="11022" width="5.125" style="1" customWidth="1"/>
    <col min="11023" max="11264" width="9" style="1"/>
    <col min="11265" max="11265" width="9.875" style="1" customWidth="1"/>
    <col min="11266" max="11272" width="5.5" style="1" bestFit="1" customWidth="1"/>
    <col min="11273" max="11273" width="6.25" style="1" bestFit="1" customWidth="1"/>
    <col min="11274" max="11277" width="5.5" style="1" bestFit="1" customWidth="1"/>
    <col min="11278" max="11278" width="5.125" style="1" customWidth="1"/>
    <col min="11279" max="11520" width="9" style="1"/>
    <col min="11521" max="11521" width="9.875" style="1" customWidth="1"/>
    <col min="11522" max="11528" width="5.5" style="1" bestFit="1" customWidth="1"/>
    <col min="11529" max="11529" width="6.25" style="1" bestFit="1" customWidth="1"/>
    <col min="11530" max="11533" width="5.5" style="1" bestFit="1" customWidth="1"/>
    <col min="11534" max="11534" width="5.125" style="1" customWidth="1"/>
    <col min="11535" max="11776" width="9" style="1"/>
    <col min="11777" max="11777" width="9.875" style="1" customWidth="1"/>
    <col min="11778" max="11784" width="5.5" style="1" bestFit="1" customWidth="1"/>
    <col min="11785" max="11785" width="6.25" style="1" bestFit="1" customWidth="1"/>
    <col min="11786" max="11789" width="5.5" style="1" bestFit="1" customWidth="1"/>
    <col min="11790" max="11790" width="5.125" style="1" customWidth="1"/>
    <col min="11791" max="12032" width="9" style="1"/>
    <col min="12033" max="12033" width="9.875" style="1" customWidth="1"/>
    <col min="12034" max="12040" width="5.5" style="1" bestFit="1" customWidth="1"/>
    <col min="12041" max="12041" width="6.25" style="1" bestFit="1" customWidth="1"/>
    <col min="12042" max="12045" width="5.5" style="1" bestFit="1" customWidth="1"/>
    <col min="12046" max="12046" width="5.125" style="1" customWidth="1"/>
    <col min="12047" max="12288" width="9" style="1"/>
    <col min="12289" max="12289" width="9.875" style="1" customWidth="1"/>
    <col min="12290" max="12296" width="5.5" style="1" bestFit="1" customWidth="1"/>
    <col min="12297" max="12297" width="6.25" style="1" bestFit="1" customWidth="1"/>
    <col min="12298" max="12301" width="5.5" style="1" bestFit="1" customWidth="1"/>
    <col min="12302" max="12302" width="5.125" style="1" customWidth="1"/>
    <col min="12303" max="12544" width="9" style="1"/>
    <col min="12545" max="12545" width="9.875" style="1" customWidth="1"/>
    <col min="12546" max="12552" width="5.5" style="1" bestFit="1" customWidth="1"/>
    <col min="12553" max="12553" width="6.25" style="1" bestFit="1" customWidth="1"/>
    <col min="12554" max="12557" width="5.5" style="1" bestFit="1" customWidth="1"/>
    <col min="12558" max="12558" width="5.125" style="1" customWidth="1"/>
    <col min="12559" max="12800" width="9" style="1"/>
    <col min="12801" max="12801" width="9.875" style="1" customWidth="1"/>
    <col min="12802" max="12808" width="5.5" style="1" bestFit="1" customWidth="1"/>
    <col min="12809" max="12809" width="6.25" style="1" bestFit="1" customWidth="1"/>
    <col min="12810" max="12813" width="5.5" style="1" bestFit="1" customWidth="1"/>
    <col min="12814" max="12814" width="5.125" style="1" customWidth="1"/>
    <col min="12815" max="13056" width="9" style="1"/>
    <col min="13057" max="13057" width="9.875" style="1" customWidth="1"/>
    <col min="13058" max="13064" width="5.5" style="1" bestFit="1" customWidth="1"/>
    <col min="13065" max="13065" width="6.25" style="1" bestFit="1" customWidth="1"/>
    <col min="13066" max="13069" width="5.5" style="1" bestFit="1" customWidth="1"/>
    <col min="13070" max="13070" width="5.125" style="1" customWidth="1"/>
    <col min="13071" max="13312" width="9" style="1"/>
    <col min="13313" max="13313" width="9.875" style="1" customWidth="1"/>
    <col min="13314" max="13320" width="5.5" style="1" bestFit="1" customWidth="1"/>
    <col min="13321" max="13321" width="6.25" style="1" bestFit="1" customWidth="1"/>
    <col min="13322" max="13325" width="5.5" style="1" bestFit="1" customWidth="1"/>
    <col min="13326" max="13326" width="5.125" style="1" customWidth="1"/>
    <col min="13327" max="13568" width="9" style="1"/>
    <col min="13569" max="13569" width="9.875" style="1" customWidth="1"/>
    <col min="13570" max="13576" width="5.5" style="1" bestFit="1" customWidth="1"/>
    <col min="13577" max="13577" width="6.25" style="1" bestFit="1" customWidth="1"/>
    <col min="13578" max="13581" width="5.5" style="1" bestFit="1" customWidth="1"/>
    <col min="13582" max="13582" width="5.125" style="1" customWidth="1"/>
    <col min="13583" max="13824" width="9" style="1"/>
    <col min="13825" max="13825" width="9.875" style="1" customWidth="1"/>
    <col min="13826" max="13832" width="5.5" style="1" bestFit="1" customWidth="1"/>
    <col min="13833" max="13833" width="6.25" style="1" bestFit="1" customWidth="1"/>
    <col min="13834" max="13837" width="5.5" style="1" bestFit="1" customWidth="1"/>
    <col min="13838" max="13838" width="5.125" style="1" customWidth="1"/>
    <col min="13839" max="14080" width="9" style="1"/>
    <col min="14081" max="14081" width="9.875" style="1" customWidth="1"/>
    <col min="14082" max="14088" width="5.5" style="1" bestFit="1" customWidth="1"/>
    <col min="14089" max="14089" width="6.25" style="1" bestFit="1" customWidth="1"/>
    <col min="14090" max="14093" width="5.5" style="1" bestFit="1" customWidth="1"/>
    <col min="14094" max="14094" width="5.125" style="1" customWidth="1"/>
    <col min="14095" max="14336" width="9" style="1"/>
    <col min="14337" max="14337" width="9.875" style="1" customWidth="1"/>
    <col min="14338" max="14344" width="5.5" style="1" bestFit="1" customWidth="1"/>
    <col min="14345" max="14345" width="6.25" style="1" bestFit="1" customWidth="1"/>
    <col min="14346" max="14349" width="5.5" style="1" bestFit="1" customWidth="1"/>
    <col min="14350" max="14350" width="5.125" style="1" customWidth="1"/>
    <col min="14351" max="14592" width="9" style="1"/>
    <col min="14593" max="14593" width="9.875" style="1" customWidth="1"/>
    <col min="14594" max="14600" width="5.5" style="1" bestFit="1" customWidth="1"/>
    <col min="14601" max="14601" width="6.25" style="1" bestFit="1" customWidth="1"/>
    <col min="14602" max="14605" width="5.5" style="1" bestFit="1" customWidth="1"/>
    <col min="14606" max="14606" width="5.125" style="1" customWidth="1"/>
    <col min="14607" max="14848" width="9" style="1"/>
    <col min="14849" max="14849" width="9.875" style="1" customWidth="1"/>
    <col min="14850" max="14856" width="5.5" style="1" bestFit="1" customWidth="1"/>
    <col min="14857" max="14857" width="6.25" style="1" bestFit="1" customWidth="1"/>
    <col min="14858" max="14861" width="5.5" style="1" bestFit="1" customWidth="1"/>
    <col min="14862" max="14862" width="5.125" style="1" customWidth="1"/>
    <col min="14863" max="15104" width="9" style="1"/>
    <col min="15105" max="15105" width="9.875" style="1" customWidth="1"/>
    <col min="15106" max="15112" width="5.5" style="1" bestFit="1" customWidth="1"/>
    <col min="15113" max="15113" width="6.25" style="1" bestFit="1" customWidth="1"/>
    <col min="15114" max="15117" width="5.5" style="1" bestFit="1" customWidth="1"/>
    <col min="15118" max="15118" width="5.125" style="1" customWidth="1"/>
    <col min="15119" max="15360" width="9" style="1"/>
    <col min="15361" max="15361" width="9.875" style="1" customWidth="1"/>
    <col min="15362" max="15368" width="5.5" style="1" bestFit="1" customWidth="1"/>
    <col min="15369" max="15369" width="6.25" style="1" bestFit="1" customWidth="1"/>
    <col min="15370" max="15373" width="5.5" style="1" bestFit="1" customWidth="1"/>
    <col min="15374" max="15374" width="5.125" style="1" customWidth="1"/>
    <col min="15375" max="15616" width="9" style="1"/>
    <col min="15617" max="15617" width="9.875" style="1" customWidth="1"/>
    <col min="15618" max="15624" width="5.5" style="1" bestFit="1" customWidth="1"/>
    <col min="15625" max="15625" width="6.25" style="1" bestFit="1" customWidth="1"/>
    <col min="15626" max="15629" width="5.5" style="1" bestFit="1" customWidth="1"/>
    <col min="15630" max="15630" width="5.125" style="1" customWidth="1"/>
    <col min="15631" max="15872" width="9" style="1"/>
    <col min="15873" max="15873" width="9.875" style="1" customWidth="1"/>
    <col min="15874" max="15880" width="5.5" style="1" bestFit="1" customWidth="1"/>
    <col min="15881" max="15881" width="6.25" style="1" bestFit="1" customWidth="1"/>
    <col min="15882" max="15885" width="5.5" style="1" bestFit="1" customWidth="1"/>
    <col min="15886" max="15886" width="5.125" style="1" customWidth="1"/>
    <col min="15887" max="16128" width="9" style="1"/>
    <col min="16129" max="16129" width="9.875" style="1" customWidth="1"/>
    <col min="16130" max="16136" width="5.5" style="1" bestFit="1" customWidth="1"/>
    <col min="16137" max="16137" width="6.25" style="1" bestFit="1" customWidth="1"/>
    <col min="16138" max="16141" width="5.5" style="1" bestFit="1" customWidth="1"/>
    <col min="16142" max="16142" width="5.125" style="1" customWidth="1"/>
    <col min="16143" max="16384" width="9" style="1"/>
  </cols>
  <sheetData>
    <row r="1" spans="1:14" ht="13.5" customHeight="1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4" s="2" customFormat="1" ht="12.75" customHeight="1" x14ac:dyDescent="0.35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14" ht="13.5" hidden="1" customHeight="1" x14ac:dyDescent="0.55000000000000004">
      <c r="A3" s="3"/>
    </row>
    <row r="4" spans="1:14" ht="23.25" customHeight="1" x14ac:dyDescent="0.55000000000000004">
      <c r="A4" s="4" t="s">
        <v>1</v>
      </c>
    </row>
    <row r="5" spans="1:14" s="6" customFormat="1" ht="13.5" customHeight="1" x14ac:dyDescent="0.2">
      <c r="A5" s="5" t="s">
        <v>2</v>
      </c>
    </row>
    <row r="7" spans="1:14" s="17" customFormat="1" ht="13.5" customHeight="1" x14ac:dyDescent="0.2">
      <c r="A7" s="17" t="s">
        <v>161</v>
      </c>
    </row>
    <row r="8" spans="1:14" s="6" customFormat="1" ht="13.5" customHeight="1" x14ac:dyDescent="0.2"/>
    <row r="9" spans="1:14" s="6" customFormat="1" ht="13.5" customHeight="1" x14ac:dyDescent="0.2">
      <c r="A9" s="8" t="s">
        <v>3</v>
      </c>
      <c r="B9" s="9" t="s">
        <v>4</v>
      </c>
      <c r="C9" s="9" t="s">
        <v>5</v>
      </c>
      <c r="D9" s="9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9" t="s">
        <v>11</v>
      </c>
      <c r="J9" s="9" t="s">
        <v>12</v>
      </c>
      <c r="K9" s="9" t="s">
        <v>13</v>
      </c>
      <c r="L9" s="9" t="s">
        <v>14</v>
      </c>
      <c r="M9" s="9" t="s">
        <v>15</v>
      </c>
      <c r="N9" s="9" t="s">
        <v>16</v>
      </c>
    </row>
    <row r="10" spans="1:14" s="6" customFormat="1" ht="13.5" customHeight="1" x14ac:dyDescent="0.2">
      <c r="A10" s="10">
        <v>2555</v>
      </c>
      <c r="B10" s="9">
        <v>2</v>
      </c>
      <c r="C10" s="9">
        <v>5</v>
      </c>
      <c r="D10" s="9">
        <v>4</v>
      </c>
      <c r="E10" s="9">
        <v>3</v>
      </c>
      <c r="F10" s="9">
        <v>3</v>
      </c>
      <c r="G10" s="9">
        <v>1</v>
      </c>
      <c r="H10" s="9">
        <v>3</v>
      </c>
      <c r="I10" s="9">
        <v>1</v>
      </c>
      <c r="J10" s="9">
        <v>4</v>
      </c>
      <c r="K10" s="9">
        <v>2</v>
      </c>
      <c r="L10" s="9">
        <v>4</v>
      </c>
      <c r="M10" s="9">
        <v>2</v>
      </c>
      <c r="N10" s="9">
        <v>34</v>
      </c>
    </row>
    <row r="11" spans="1:14" s="6" customFormat="1" ht="13.5" customHeight="1" x14ac:dyDescent="0.2">
      <c r="A11" s="10">
        <v>2556</v>
      </c>
      <c r="B11" s="9">
        <v>15</v>
      </c>
      <c r="C11" s="9">
        <v>27</v>
      </c>
      <c r="D11" s="9">
        <v>7</v>
      </c>
      <c r="E11" s="9">
        <v>2</v>
      </c>
      <c r="F11" s="9">
        <v>3</v>
      </c>
      <c r="G11" s="9">
        <v>0</v>
      </c>
      <c r="H11" s="9">
        <v>1</v>
      </c>
      <c r="I11" s="9">
        <v>2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s="6" customFormat="1" ht="13.5" customHeight="1" x14ac:dyDescent="0.2">
      <c r="A12" s="10">
        <v>2557</v>
      </c>
      <c r="B12" s="9">
        <v>2</v>
      </c>
      <c r="C12" s="9">
        <v>5</v>
      </c>
      <c r="D12" s="9">
        <v>7</v>
      </c>
      <c r="E12" s="9">
        <v>5</v>
      </c>
      <c r="F12" s="9">
        <v>1</v>
      </c>
      <c r="G12" s="9">
        <v>0</v>
      </c>
      <c r="H12" s="9">
        <v>1</v>
      </c>
      <c r="I12" s="9">
        <v>3</v>
      </c>
      <c r="J12" s="9">
        <v>2</v>
      </c>
      <c r="K12" s="9">
        <v>3</v>
      </c>
      <c r="L12" s="9">
        <v>2</v>
      </c>
      <c r="M12" s="9">
        <v>0</v>
      </c>
      <c r="N12" s="9">
        <v>31</v>
      </c>
    </row>
    <row r="13" spans="1:14" s="6" customFormat="1" ht="13.5" customHeight="1" x14ac:dyDescent="0.2">
      <c r="A13" s="10">
        <v>2558</v>
      </c>
      <c r="B13" s="9">
        <v>2</v>
      </c>
      <c r="C13" s="9">
        <v>10</v>
      </c>
      <c r="D13" s="9">
        <v>8</v>
      </c>
      <c r="E13" s="9">
        <v>0</v>
      </c>
      <c r="F13" s="9">
        <v>1</v>
      </c>
      <c r="G13" s="9">
        <v>4</v>
      </c>
      <c r="H13" s="9">
        <v>9</v>
      </c>
      <c r="I13" s="9">
        <v>7</v>
      </c>
      <c r="J13" s="9">
        <v>16</v>
      </c>
      <c r="K13" s="9">
        <v>9</v>
      </c>
      <c r="L13" s="9">
        <v>9</v>
      </c>
      <c r="M13" s="9">
        <v>10</v>
      </c>
      <c r="N13" s="9">
        <v>85</v>
      </c>
    </row>
    <row r="14" spans="1:14" s="6" customFormat="1" ht="13.5" customHeight="1" x14ac:dyDescent="0.2">
      <c r="A14" s="10">
        <v>2559</v>
      </c>
      <c r="B14" s="19">
        <v>1</v>
      </c>
      <c r="C14" s="19">
        <v>2</v>
      </c>
      <c r="D14" s="19">
        <v>3</v>
      </c>
      <c r="E14" s="19">
        <v>2</v>
      </c>
      <c r="F14" s="19">
        <v>0</v>
      </c>
      <c r="G14" s="19">
        <v>3</v>
      </c>
      <c r="H14" s="19">
        <v>3</v>
      </c>
      <c r="I14" s="19">
        <v>4</v>
      </c>
      <c r="J14" s="19">
        <v>3</v>
      </c>
      <c r="K14" s="19">
        <v>3</v>
      </c>
      <c r="L14" s="19">
        <v>2</v>
      </c>
      <c r="M14" s="19">
        <v>1</v>
      </c>
      <c r="N14" s="19">
        <v>27</v>
      </c>
    </row>
    <row r="15" spans="1:14" s="6" customFormat="1" ht="13.5" customHeight="1" x14ac:dyDescent="0.2">
      <c r="A15" s="20" t="s">
        <v>17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9" t="s">
        <v>18</v>
      </c>
    </row>
    <row r="16" spans="1:14" s="6" customFormat="1" ht="13.5" customHeight="1" x14ac:dyDescent="0.2">
      <c r="A16" s="18" t="s">
        <v>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s="6" customFormat="1" ht="13.5" customHeight="1" x14ac:dyDescent="0.2">
      <c r="A17" s="18" t="s">
        <v>20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9"/>
    </row>
    <row r="18" spans="1:14" s="6" customFormat="1" ht="13.5" customHeight="1" x14ac:dyDescent="0.2">
      <c r="A18" s="20" t="s">
        <v>21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9"/>
    </row>
    <row r="19" spans="1:14" s="6" customFormat="1" ht="13.5" customHeight="1" x14ac:dyDescent="0.2">
      <c r="A19" s="18">
        <v>2560</v>
      </c>
      <c r="B19" s="9">
        <v>13</v>
      </c>
      <c r="C19" s="9">
        <v>35</v>
      </c>
      <c r="D19" s="9">
        <v>56</v>
      </c>
      <c r="E19" s="9">
        <v>12</v>
      </c>
      <c r="F19" s="9">
        <v>7</v>
      </c>
      <c r="G19" s="9">
        <v>8</v>
      </c>
      <c r="H19" s="9">
        <v>5</v>
      </c>
      <c r="I19" s="9">
        <v>2</v>
      </c>
      <c r="J19" s="9"/>
      <c r="K19" s="9"/>
      <c r="L19" s="9"/>
      <c r="M19" s="9"/>
      <c r="N19" s="9"/>
    </row>
    <row r="20" spans="1:14" s="6" customFormat="1" ht="13.5" customHeight="1" x14ac:dyDescent="0.2"/>
    <row r="22" spans="1:14" ht="13.5" customHeight="1" x14ac:dyDescent="0.25">
      <c r="A22" s="24" t="s">
        <v>23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13.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3.5" customHeight="1" x14ac:dyDescent="0.2">
      <c r="A24" s="25" t="s">
        <v>3</v>
      </c>
      <c r="B24" s="26" t="s">
        <v>4</v>
      </c>
      <c r="C24" s="26" t="s">
        <v>5</v>
      </c>
      <c r="D24" s="26" t="s">
        <v>6</v>
      </c>
      <c r="E24" s="26" t="s">
        <v>7</v>
      </c>
      <c r="F24" s="26" t="s">
        <v>8</v>
      </c>
      <c r="G24" s="26" t="s">
        <v>9</v>
      </c>
      <c r="H24" s="26" t="s">
        <v>10</v>
      </c>
      <c r="I24" s="26" t="s">
        <v>11</v>
      </c>
      <c r="J24" s="26" t="s">
        <v>12</v>
      </c>
      <c r="K24" s="26" t="s">
        <v>13</v>
      </c>
      <c r="L24" s="26" t="s">
        <v>14</v>
      </c>
      <c r="M24" s="26" t="s">
        <v>15</v>
      </c>
      <c r="N24" s="26" t="s">
        <v>16</v>
      </c>
    </row>
    <row r="25" spans="1:14" ht="13.5" customHeight="1" x14ac:dyDescent="0.2">
      <c r="A25" s="27">
        <v>2555</v>
      </c>
      <c r="B25" s="26">
        <v>0</v>
      </c>
      <c r="C25" s="26">
        <v>1</v>
      </c>
      <c r="D25" s="26">
        <v>3</v>
      </c>
      <c r="E25" s="26">
        <v>1</v>
      </c>
      <c r="F25" s="26">
        <v>0</v>
      </c>
      <c r="G25" s="26">
        <v>2</v>
      </c>
      <c r="H25" s="26">
        <v>5</v>
      </c>
      <c r="I25" s="26">
        <v>4</v>
      </c>
      <c r="J25" s="26">
        <v>1</v>
      </c>
      <c r="K25" s="26">
        <v>0</v>
      </c>
      <c r="L25" s="26">
        <v>0</v>
      </c>
      <c r="M25" s="26">
        <v>1</v>
      </c>
      <c r="N25" s="26">
        <v>18</v>
      </c>
    </row>
    <row r="26" spans="1:14" ht="13.5" customHeight="1" x14ac:dyDescent="0.2">
      <c r="A26" s="27">
        <v>2556</v>
      </c>
      <c r="B26" s="26">
        <v>4</v>
      </c>
      <c r="C26" s="26">
        <v>1</v>
      </c>
      <c r="D26" s="26">
        <v>1</v>
      </c>
      <c r="E26" s="26">
        <v>1</v>
      </c>
      <c r="F26" s="26">
        <v>2</v>
      </c>
      <c r="G26" s="26">
        <v>5</v>
      </c>
      <c r="H26" s="26">
        <v>4</v>
      </c>
      <c r="I26" s="26">
        <v>1</v>
      </c>
      <c r="J26" s="26">
        <v>3</v>
      </c>
      <c r="K26" s="26">
        <v>11</v>
      </c>
      <c r="L26" s="26">
        <v>13</v>
      </c>
      <c r="M26" s="26">
        <v>15</v>
      </c>
      <c r="N26" s="26">
        <v>61</v>
      </c>
    </row>
    <row r="27" spans="1:14" ht="13.5" customHeight="1" x14ac:dyDescent="0.2">
      <c r="A27" s="27">
        <v>2557</v>
      </c>
      <c r="B27" s="26">
        <v>13</v>
      </c>
      <c r="C27" s="26">
        <v>28</v>
      </c>
      <c r="D27" s="26">
        <v>20</v>
      </c>
      <c r="E27" s="26">
        <v>26</v>
      </c>
      <c r="F27" s="26">
        <v>17</v>
      </c>
      <c r="G27" s="26">
        <v>28</v>
      </c>
      <c r="H27" s="26">
        <v>29</v>
      </c>
      <c r="I27" s="26">
        <v>42</v>
      </c>
      <c r="J27" s="26">
        <v>26</v>
      </c>
      <c r="K27" s="26">
        <v>30</v>
      </c>
      <c r="L27" s="26">
        <v>19</v>
      </c>
      <c r="M27" s="26">
        <v>13</v>
      </c>
      <c r="N27" s="26">
        <v>291</v>
      </c>
    </row>
    <row r="28" spans="1:14" ht="13.5" customHeight="1" x14ac:dyDescent="0.2">
      <c r="A28" s="27">
        <v>2558</v>
      </c>
      <c r="B28" s="26">
        <v>24</v>
      </c>
      <c r="C28" s="26">
        <v>18</v>
      </c>
      <c r="D28" s="26">
        <v>11</v>
      </c>
      <c r="E28" s="26">
        <v>12</v>
      </c>
      <c r="F28" s="26">
        <v>22</v>
      </c>
      <c r="G28" s="26">
        <v>14</v>
      </c>
      <c r="H28" s="26">
        <v>10</v>
      </c>
      <c r="I28" s="26">
        <v>15</v>
      </c>
      <c r="J28" s="26">
        <v>13</v>
      </c>
      <c r="K28" s="26">
        <v>9</v>
      </c>
      <c r="L28" s="26">
        <v>8</v>
      </c>
      <c r="M28" s="26">
        <v>20</v>
      </c>
      <c r="N28" s="26">
        <v>176</v>
      </c>
    </row>
    <row r="29" spans="1:14" ht="13.5" customHeight="1" x14ac:dyDescent="0.2">
      <c r="A29" s="27">
        <v>2559</v>
      </c>
      <c r="B29" s="28">
        <v>1</v>
      </c>
      <c r="C29" s="28">
        <v>2</v>
      </c>
      <c r="D29" s="28">
        <v>4</v>
      </c>
      <c r="E29" s="28">
        <v>13</v>
      </c>
      <c r="F29" s="28">
        <v>10</v>
      </c>
      <c r="G29" s="28">
        <v>2</v>
      </c>
      <c r="H29" s="28">
        <v>5</v>
      </c>
      <c r="I29" s="28">
        <v>3</v>
      </c>
      <c r="J29" s="28">
        <v>4</v>
      </c>
      <c r="K29" s="28">
        <v>4</v>
      </c>
      <c r="L29" s="28">
        <v>8</v>
      </c>
      <c r="M29" s="28">
        <v>6</v>
      </c>
      <c r="N29" s="28">
        <v>60</v>
      </c>
    </row>
    <row r="30" spans="1:14" ht="13.5" customHeight="1" x14ac:dyDescent="0.2">
      <c r="A30" s="29" t="s">
        <v>17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26" t="s">
        <v>18</v>
      </c>
    </row>
    <row r="31" spans="1:14" ht="13.5" customHeight="1" x14ac:dyDescent="0.2">
      <c r="A31" s="27" t="s">
        <v>19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ht="13.5" customHeight="1" x14ac:dyDescent="0.2">
      <c r="A32" s="27" t="s">
        <v>20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26"/>
    </row>
    <row r="33" spans="1:14" ht="13.5" customHeight="1" x14ac:dyDescent="0.2">
      <c r="A33" s="29" t="s">
        <v>21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26"/>
    </row>
    <row r="34" spans="1:14" ht="13.5" customHeight="1" x14ac:dyDescent="0.2">
      <c r="A34" s="27">
        <v>2560</v>
      </c>
      <c r="B34" s="26">
        <v>15</v>
      </c>
      <c r="C34" s="26">
        <v>31</v>
      </c>
      <c r="D34" s="26">
        <v>20</v>
      </c>
      <c r="E34" s="26">
        <v>29</v>
      </c>
      <c r="F34" s="26">
        <v>31</v>
      </c>
      <c r="G34" s="26">
        <v>49</v>
      </c>
      <c r="H34" s="26">
        <v>39</v>
      </c>
      <c r="I34" s="26">
        <v>60</v>
      </c>
      <c r="J34" s="26"/>
      <c r="K34" s="26"/>
      <c r="L34" s="26"/>
      <c r="M34" s="26"/>
      <c r="N34" s="26"/>
    </row>
    <row r="37" spans="1:14" ht="13.5" customHeight="1" x14ac:dyDescent="0.25">
      <c r="A37" s="24" t="s">
        <v>24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 ht="13.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3.5" customHeight="1" x14ac:dyDescent="0.2">
      <c r="A39" s="25" t="s">
        <v>3</v>
      </c>
      <c r="B39" s="26" t="s">
        <v>4</v>
      </c>
      <c r="C39" s="26" t="s">
        <v>5</v>
      </c>
      <c r="D39" s="26" t="s">
        <v>6</v>
      </c>
      <c r="E39" s="26" t="s">
        <v>7</v>
      </c>
      <c r="F39" s="26" t="s">
        <v>8</v>
      </c>
      <c r="G39" s="26" t="s">
        <v>9</v>
      </c>
      <c r="H39" s="26" t="s">
        <v>10</v>
      </c>
      <c r="I39" s="26" t="s">
        <v>11</v>
      </c>
      <c r="J39" s="26" t="s">
        <v>12</v>
      </c>
      <c r="K39" s="26" t="s">
        <v>13</v>
      </c>
      <c r="L39" s="26" t="s">
        <v>14</v>
      </c>
      <c r="M39" s="26" t="s">
        <v>15</v>
      </c>
      <c r="N39" s="26" t="s">
        <v>16</v>
      </c>
    </row>
    <row r="40" spans="1:14" ht="13.5" customHeight="1" x14ac:dyDescent="0.2">
      <c r="A40" s="27">
        <v>2555</v>
      </c>
      <c r="B40" s="26">
        <v>5</v>
      </c>
      <c r="C40" s="26">
        <v>16</v>
      </c>
      <c r="D40" s="26">
        <v>14</v>
      </c>
      <c r="E40" s="26">
        <v>13</v>
      </c>
      <c r="F40" s="26">
        <v>2</v>
      </c>
      <c r="G40" s="26">
        <v>3</v>
      </c>
      <c r="H40" s="26">
        <v>6</v>
      </c>
      <c r="I40" s="26">
        <v>12</v>
      </c>
      <c r="J40" s="26">
        <v>10</v>
      </c>
      <c r="K40" s="26">
        <v>9</v>
      </c>
      <c r="L40" s="26">
        <v>8</v>
      </c>
      <c r="M40" s="26">
        <v>8</v>
      </c>
      <c r="N40" s="26">
        <v>106</v>
      </c>
    </row>
    <row r="41" spans="1:14" ht="13.5" customHeight="1" x14ac:dyDescent="0.2">
      <c r="A41" s="27">
        <v>2556</v>
      </c>
      <c r="B41" s="26">
        <v>23</v>
      </c>
      <c r="C41" s="26">
        <v>51</v>
      </c>
      <c r="D41" s="26">
        <v>40</v>
      </c>
      <c r="E41" s="26">
        <v>25</v>
      </c>
      <c r="F41" s="26">
        <v>18</v>
      </c>
      <c r="G41" s="26">
        <v>23</v>
      </c>
      <c r="H41" s="26">
        <v>38</v>
      </c>
      <c r="I41" s="26">
        <v>35</v>
      </c>
      <c r="J41" s="26">
        <v>40</v>
      </c>
      <c r="K41" s="26">
        <v>50</v>
      </c>
      <c r="L41" s="26">
        <v>17</v>
      </c>
      <c r="M41" s="26">
        <v>27</v>
      </c>
      <c r="N41" s="26">
        <v>387</v>
      </c>
    </row>
    <row r="42" spans="1:14" ht="13.5" customHeight="1" x14ac:dyDescent="0.2">
      <c r="A42" s="27">
        <v>2557</v>
      </c>
      <c r="B42" s="26">
        <v>27</v>
      </c>
      <c r="C42" s="26">
        <v>23</v>
      </c>
      <c r="D42" s="26">
        <v>24</v>
      </c>
      <c r="E42" s="26">
        <v>23</v>
      </c>
      <c r="F42" s="26">
        <v>14</v>
      </c>
      <c r="G42" s="26">
        <v>24</v>
      </c>
      <c r="H42" s="26">
        <v>70</v>
      </c>
      <c r="I42" s="26">
        <v>57</v>
      </c>
      <c r="J42" s="26">
        <v>27</v>
      </c>
      <c r="K42" s="26">
        <v>36</v>
      </c>
      <c r="L42" s="26">
        <v>17</v>
      </c>
      <c r="M42" s="26">
        <v>32</v>
      </c>
      <c r="N42" s="26">
        <v>374</v>
      </c>
    </row>
    <row r="43" spans="1:14" ht="13.5" customHeight="1" x14ac:dyDescent="0.2">
      <c r="A43" s="27">
        <v>2558</v>
      </c>
      <c r="B43" s="26">
        <v>38</v>
      </c>
      <c r="C43" s="26">
        <v>23</v>
      </c>
      <c r="D43" s="26">
        <v>28</v>
      </c>
      <c r="E43" s="26">
        <v>25</v>
      </c>
      <c r="F43" s="26">
        <v>16</v>
      </c>
      <c r="G43" s="26">
        <v>36</v>
      </c>
      <c r="H43" s="26">
        <v>39</v>
      </c>
      <c r="I43" s="26">
        <v>18</v>
      </c>
      <c r="J43" s="26">
        <v>66</v>
      </c>
      <c r="K43" s="26">
        <v>55</v>
      </c>
      <c r="L43" s="26">
        <v>52</v>
      </c>
      <c r="M43" s="26">
        <v>21</v>
      </c>
      <c r="N43" s="26">
        <v>417</v>
      </c>
    </row>
    <row r="44" spans="1:14" ht="13.5" customHeight="1" x14ac:dyDescent="0.2">
      <c r="A44" s="27">
        <v>2559</v>
      </c>
      <c r="B44" s="28">
        <v>31</v>
      </c>
      <c r="C44" s="28">
        <v>39</v>
      </c>
      <c r="D44" s="28">
        <v>48</v>
      </c>
      <c r="E44" s="28">
        <v>26</v>
      </c>
      <c r="F44" s="28">
        <v>23</v>
      </c>
      <c r="G44" s="28">
        <v>40</v>
      </c>
      <c r="H44" s="28">
        <v>52</v>
      </c>
      <c r="I44" s="28">
        <v>129</v>
      </c>
      <c r="J44" s="28">
        <v>61</v>
      </c>
      <c r="K44" s="28">
        <v>32</v>
      </c>
      <c r="L44" s="28">
        <v>23</v>
      </c>
      <c r="M44" s="28">
        <v>23</v>
      </c>
      <c r="N44" s="28">
        <f>SUM(B44:M44)</f>
        <v>527</v>
      </c>
    </row>
    <row r="45" spans="1:14" ht="13.5" customHeight="1" x14ac:dyDescent="0.2">
      <c r="A45" s="29" t="s">
        <v>17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26" t="s">
        <v>18</v>
      </c>
    </row>
    <row r="46" spans="1:14" ht="13.5" customHeight="1" x14ac:dyDescent="0.2">
      <c r="A46" s="27" t="s">
        <v>19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ht="13.5" customHeight="1" x14ac:dyDescent="0.2">
      <c r="A47" s="27" t="s">
        <v>20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26"/>
    </row>
    <row r="48" spans="1:14" ht="13.5" customHeight="1" x14ac:dyDescent="0.2">
      <c r="A48" s="29" t="s">
        <v>21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6"/>
    </row>
    <row r="49" spans="1:14" ht="13.5" customHeight="1" x14ac:dyDescent="0.2">
      <c r="A49" s="27">
        <v>2560</v>
      </c>
      <c r="B49" s="26">
        <v>43</v>
      </c>
      <c r="C49" s="26">
        <v>60</v>
      </c>
      <c r="D49" s="26">
        <v>39</v>
      </c>
      <c r="E49" s="26">
        <v>7</v>
      </c>
      <c r="F49" s="26">
        <v>18</v>
      </c>
      <c r="G49" s="26">
        <v>17</v>
      </c>
      <c r="H49" s="26">
        <v>29</v>
      </c>
      <c r="I49" s="26">
        <v>22</v>
      </c>
      <c r="J49" s="26"/>
      <c r="K49" s="26"/>
      <c r="L49" s="26"/>
      <c r="M49" s="26"/>
      <c r="N49" s="26"/>
    </row>
    <row r="52" spans="1:14" s="7" customFormat="1" ht="13.5" customHeight="1" x14ac:dyDescent="0.2">
      <c r="A52" s="7" t="s">
        <v>22</v>
      </c>
    </row>
    <row r="53" spans="1:14" s="6" customFormat="1" ht="13.5" customHeight="1" x14ac:dyDescent="0.2">
      <c r="A53" s="8" t="s">
        <v>3</v>
      </c>
      <c r="B53" s="9" t="s">
        <v>4</v>
      </c>
      <c r="C53" s="9" t="s">
        <v>5</v>
      </c>
      <c r="D53" s="9" t="s">
        <v>6</v>
      </c>
      <c r="E53" s="9" t="s">
        <v>7</v>
      </c>
      <c r="F53" s="9" t="s">
        <v>8</v>
      </c>
      <c r="G53" s="9" t="s">
        <v>9</v>
      </c>
      <c r="H53" s="9" t="s">
        <v>10</v>
      </c>
      <c r="I53" s="9" t="s">
        <v>11</v>
      </c>
      <c r="J53" s="9" t="s">
        <v>12</v>
      </c>
      <c r="K53" s="9" t="s">
        <v>13</v>
      </c>
      <c r="L53" s="9" t="s">
        <v>14</v>
      </c>
      <c r="M53" s="9" t="s">
        <v>15</v>
      </c>
      <c r="N53" s="9" t="s">
        <v>16</v>
      </c>
    </row>
    <row r="54" spans="1:14" s="6" customFormat="1" ht="13.5" customHeight="1" x14ac:dyDescent="0.2">
      <c r="A54" s="10">
        <v>2555</v>
      </c>
      <c r="B54" s="11">
        <v>139</v>
      </c>
      <c r="C54" s="11">
        <v>148</v>
      </c>
      <c r="D54" s="11">
        <v>143</v>
      </c>
      <c r="E54" s="11">
        <v>85</v>
      </c>
      <c r="F54" s="11">
        <v>76</v>
      </c>
      <c r="G54" s="11">
        <v>139</v>
      </c>
      <c r="H54" s="11">
        <v>101</v>
      </c>
      <c r="I54" s="11">
        <v>68</v>
      </c>
      <c r="J54" s="11">
        <v>114</v>
      </c>
      <c r="K54" s="11">
        <v>92</v>
      </c>
      <c r="L54" s="11">
        <v>128</v>
      </c>
      <c r="M54" s="11">
        <v>100</v>
      </c>
      <c r="N54" s="11">
        <v>1333</v>
      </c>
    </row>
    <row r="55" spans="1:14" s="6" customFormat="1" ht="13.5" customHeight="1" x14ac:dyDescent="0.2">
      <c r="A55" s="10">
        <v>2556</v>
      </c>
      <c r="B55" s="11">
        <v>112</v>
      </c>
      <c r="C55" s="11">
        <v>113</v>
      </c>
      <c r="D55" s="11">
        <v>111</v>
      </c>
      <c r="E55" s="11">
        <v>78</v>
      </c>
      <c r="F55" s="11">
        <v>107</v>
      </c>
      <c r="G55" s="11">
        <v>137</v>
      </c>
      <c r="H55" s="11">
        <v>92</v>
      </c>
      <c r="I55" s="11">
        <v>76</v>
      </c>
      <c r="J55" s="11">
        <v>58</v>
      </c>
      <c r="K55" s="11">
        <v>65</v>
      </c>
      <c r="L55" s="11">
        <v>66</v>
      </c>
      <c r="M55" s="11">
        <v>88</v>
      </c>
      <c r="N55" s="11">
        <v>1103</v>
      </c>
    </row>
    <row r="56" spans="1:14" s="6" customFormat="1" ht="13.5" customHeight="1" x14ac:dyDescent="0.2">
      <c r="A56" s="10">
        <v>2557</v>
      </c>
      <c r="B56" s="11">
        <v>103</v>
      </c>
      <c r="C56" s="11">
        <v>101</v>
      </c>
      <c r="D56" s="11">
        <v>71</v>
      </c>
      <c r="E56" s="11">
        <v>126</v>
      </c>
      <c r="F56" s="11">
        <v>100</v>
      </c>
      <c r="G56" s="11">
        <v>61</v>
      </c>
      <c r="H56" s="11">
        <v>85</v>
      </c>
      <c r="I56" s="11">
        <v>77</v>
      </c>
      <c r="J56" s="11">
        <v>40</v>
      </c>
      <c r="K56" s="11">
        <v>84</v>
      </c>
      <c r="L56" s="11">
        <v>57</v>
      </c>
      <c r="M56" s="11">
        <v>48</v>
      </c>
      <c r="N56" s="11">
        <v>953</v>
      </c>
    </row>
    <row r="57" spans="1:14" s="6" customFormat="1" ht="13.5" customHeight="1" x14ac:dyDescent="0.2">
      <c r="A57" s="10">
        <v>2558</v>
      </c>
      <c r="B57" s="11">
        <v>72</v>
      </c>
      <c r="C57" s="11">
        <v>84</v>
      </c>
      <c r="D57" s="11">
        <v>64</v>
      </c>
      <c r="E57" s="11">
        <v>65</v>
      </c>
      <c r="F57" s="11">
        <v>83</v>
      </c>
      <c r="G57" s="11">
        <v>191</v>
      </c>
      <c r="H57" s="11">
        <v>270</v>
      </c>
      <c r="I57" s="11">
        <v>134</v>
      </c>
      <c r="J57" s="11">
        <v>198</v>
      </c>
      <c r="K57" s="11">
        <v>222</v>
      </c>
      <c r="L57" s="11">
        <v>217</v>
      </c>
      <c r="M57" s="11">
        <v>176</v>
      </c>
      <c r="N57" s="11">
        <v>1776</v>
      </c>
    </row>
    <row r="58" spans="1:14" s="6" customFormat="1" ht="13.5" customHeight="1" x14ac:dyDescent="0.2">
      <c r="A58" s="10">
        <v>2559</v>
      </c>
      <c r="B58" s="12">
        <v>246</v>
      </c>
      <c r="C58" s="12">
        <v>307</v>
      </c>
      <c r="D58" s="12">
        <v>253</v>
      </c>
      <c r="E58" s="12">
        <v>189</v>
      </c>
      <c r="F58" s="12">
        <v>155</v>
      </c>
      <c r="G58" s="12">
        <v>229</v>
      </c>
      <c r="H58" s="12">
        <v>197</v>
      </c>
      <c r="I58" s="12">
        <v>164</v>
      </c>
      <c r="J58" s="12">
        <v>154</v>
      </c>
      <c r="K58" s="12">
        <v>129</v>
      </c>
      <c r="L58" s="12">
        <v>54</v>
      </c>
      <c r="M58" s="12">
        <v>150</v>
      </c>
      <c r="N58" s="12">
        <v>2227</v>
      </c>
    </row>
    <row r="59" spans="1:14" s="6" customFormat="1" ht="13.5" customHeight="1" x14ac:dyDescent="0.2">
      <c r="A59" s="13" t="s">
        <v>17</v>
      </c>
      <c r="B59" s="14">
        <f>MEDIAN(B54:B58)</f>
        <v>112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1" t="s">
        <v>18</v>
      </c>
    </row>
    <row r="60" spans="1:14" s="6" customFormat="1" ht="13.5" customHeight="1" x14ac:dyDescent="0.2">
      <c r="A60" s="10" t="s">
        <v>19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s="6" customFormat="1" ht="13.5" customHeight="1" x14ac:dyDescent="0.2">
      <c r="A61" s="10" t="s">
        <v>20</v>
      </c>
      <c r="B61" s="15">
        <f>STDEVA(B54:B58)</f>
        <v>66.815417382517339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1"/>
    </row>
    <row r="62" spans="1:14" s="6" customFormat="1" ht="13.5" customHeight="1" x14ac:dyDescent="0.2">
      <c r="A62" s="13" t="s">
        <v>21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1"/>
    </row>
    <row r="63" spans="1:14" s="6" customFormat="1" ht="13.5" customHeight="1" x14ac:dyDescent="0.2">
      <c r="A63" s="10">
        <v>2560</v>
      </c>
      <c r="B63" s="11">
        <v>148</v>
      </c>
      <c r="C63" s="11">
        <v>179</v>
      </c>
      <c r="D63" s="11">
        <v>138</v>
      </c>
      <c r="E63" s="11">
        <v>80</v>
      </c>
      <c r="F63" s="11">
        <v>91</v>
      </c>
      <c r="G63" s="11">
        <v>142</v>
      </c>
      <c r="H63" s="11">
        <v>78</v>
      </c>
      <c r="I63" s="11">
        <v>43</v>
      </c>
      <c r="J63" s="11"/>
      <c r="K63" s="11"/>
      <c r="L63" s="11"/>
      <c r="M63" s="11"/>
      <c r="N63" s="11"/>
    </row>
  </sheetData>
  <mergeCells count="1">
    <mergeCell ref="A1:J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workbookViewId="0">
      <selection sqref="A1:P66"/>
    </sheetView>
  </sheetViews>
  <sheetFormatPr defaultColWidth="17.25" defaultRowHeight="24.75" customHeight="1" x14ac:dyDescent="0.2"/>
  <cols>
    <col min="1" max="1" width="2.875" style="45" bestFit="1" customWidth="1"/>
    <col min="2" max="2" width="17.25" style="49" bestFit="1" customWidth="1"/>
    <col min="3" max="3" width="3.75" style="45" bestFit="1" customWidth="1"/>
    <col min="4" max="4" width="7" style="45" bestFit="1" customWidth="1"/>
    <col min="5" max="5" width="10" style="45" bestFit="1" customWidth="1"/>
    <col min="6" max="6" width="14.125" style="45" bestFit="1" customWidth="1"/>
    <col min="7" max="7" width="7" style="45" bestFit="1" customWidth="1"/>
    <col min="8" max="8" width="6" style="45" bestFit="1" customWidth="1"/>
    <col min="9" max="9" width="6.5" style="45" bestFit="1" customWidth="1"/>
    <col min="10" max="10" width="5.375" style="45" bestFit="1" customWidth="1"/>
    <col min="11" max="11" width="7.5" style="45" bestFit="1" customWidth="1"/>
    <col min="12" max="12" width="8.75" style="45" bestFit="1" customWidth="1"/>
    <col min="13" max="13" width="8.375" style="45" bestFit="1" customWidth="1"/>
    <col min="14" max="14" width="7.625" style="57" bestFit="1" customWidth="1"/>
    <col min="15" max="15" width="9.75" style="57" bestFit="1" customWidth="1"/>
    <col min="16" max="16" width="8.75" style="58" bestFit="1" customWidth="1"/>
    <col min="17" max="17" width="28.125" style="45" customWidth="1"/>
    <col min="18" max="23" width="17.25" style="45" customWidth="1"/>
    <col min="24" max="256" width="17.25" style="49"/>
    <col min="257" max="257" width="5.125" style="49" customWidth="1"/>
    <col min="258" max="258" width="21.125" style="49" customWidth="1"/>
    <col min="259" max="259" width="7.875" style="49" customWidth="1"/>
    <col min="260" max="260" width="9.5" style="49" customWidth="1"/>
    <col min="261" max="261" width="14.5" style="49" customWidth="1"/>
    <col min="262" max="262" width="16.75" style="49" customWidth="1"/>
    <col min="263" max="263" width="9.375" style="49" customWidth="1"/>
    <col min="264" max="264" width="8.375" style="49" customWidth="1"/>
    <col min="265" max="265" width="8.5" style="49" customWidth="1"/>
    <col min="266" max="266" width="6.375" style="49" customWidth="1"/>
    <col min="267" max="267" width="10.375" style="49" customWidth="1"/>
    <col min="268" max="268" width="10.875" style="49" customWidth="1"/>
    <col min="269" max="269" width="12.5" style="49" customWidth="1"/>
    <col min="270" max="270" width="10.125" style="49" customWidth="1"/>
    <col min="271" max="271" width="12" style="49" customWidth="1"/>
    <col min="272" max="272" width="11.5" style="49" customWidth="1"/>
    <col min="273" max="279" width="17.25" style="49" customWidth="1"/>
    <col min="280" max="512" width="17.25" style="49"/>
    <col min="513" max="513" width="5.125" style="49" customWidth="1"/>
    <col min="514" max="514" width="21.125" style="49" customWidth="1"/>
    <col min="515" max="515" width="7.875" style="49" customWidth="1"/>
    <col min="516" max="516" width="9.5" style="49" customWidth="1"/>
    <col min="517" max="517" width="14.5" style="49" customWidth="1"/>
    <col min="518" max="518" width="16.75" style="49" customWidth="1"/>
    <col min="519" max="519" width="9.375" style="49" customWidth="1"/>
    <col min="520" max="520" width="8.375" style="49" customWidth="1"/>
    <col min="521" max="521" width="8.5" style="49" customWidth="1"/>
    <col min="522" max="522" width="6.375" style="49" customWidth="1"/>
    <col min="523" max="523" width="10.375" style="49" customWidth="1"/>
    <col min="524" max="524" width="10.875" style="49" customWidth="1"/>
    <col min="525" max="525" width="12.5" style="49" customWidth="1"/>
    <col min="526" max="526" width="10.125" style="49" customWidth="1"/>
    <col min="527" max="527" width="12" style="49" customWidth="1"/>
    <col min="528" max="528" width="11.5" style="49" customWidth="1"/>
    <col min="529" max="535" width="17.25" style="49" customWidth="1"/>
    <col min="536" max="768" width="17.25" style="49"/>
    <col min="769" max="769" width="5.125" style="49" customWidth="1"/>
    <col min="770" max="770" width="21.125" style="49" customWidth="1"/>
    <col min="771" max="771" width="7.875" style="49" customWidth="1"/>
    <col min="772" max="772" width="9.5" style="49" customWidth="1"/>
    <col min="773" max="773" width="14.5" style="49" customWidth="1"/>
    <col min="774" max="774" width="16.75" style="49" customWidth="1"/>
    <col min="775" max="775" width="9.375" style="49" customWidth="1"/>
    <col min="776" max="776" width="8.375" style="49" customWidth="1"/>
    <col min="777" max="777" width="8.5" style="49" customWidth="1"/>
    <col min="778" max="778" width="6.375" style="49" customWidth="1"/>
    <col min="779" max="779" width="10.375" style="49" customWidth="1"/>
    <col min="780" max="780" width="10.875" style="49" customWidth="1"/>
    <col min="781" max="781" width="12.5" style="49" customWidth="1"/>
    <col min="782" max="782" width="10.125" style="49" customWidth="1"/>
    <col min="783" max="783" width="12" style="49" customWidth="1"/>
    <col min="784" max="784" width="11.5" style="49" customWidth="1"/>
    <col min="785" max="791" width="17.25" style="49" customWidth="1"/>
    <col min="792" max="1024" width="17.25" style="49"/>
    <col min="1025" max="1025" width="5.125" style="49" customWidth="1"/>
    <col min="1026" max="1026" width="21.125" style="49" customWidth="1"/>
    <col min="1027" max="1027" width="7.875" style="49" customWidth="1"/>
    <col min="1028" max="1028" width="9.5" style="49" customWidth="1"/>
    <col min="1029" max="1029" width="14.5" style="49" customWidth="1"/>
    <col min="1030" max="1030" width="16.75" style="49" customWidth="1"/>
    <col min="1031" max="1031" width="9.375" style="49" customWidth="1"/>
    <col min="1032" max="1032" width="8.375" style="49" customWidth="1"/>
    <col min="1033" max="1033" width="8.5" style="49" customWidth="1"/>
    <col min="1034" max="1034" width="6.375" style="49" customWidth="1"/>
    <col min="1035" max="1035" width="10.375" style="49" customWidth="1"/>
    <col min="1036" max="1036" width="10.875" style="49" customWidth="1"/>
    <col min="1037" max="1037" width="12.5" style="49" customWidth="1"/>
    <col min="1038" max="1038" width="10.125" style="49" customWidth="1"/>
    <col min="1039" max="1039" width="12" style="49" customWidth="1"/>
    <col min="1040" max="1040" width="11.5" style="49" customWidth="1"/>
    <col min="1041" max="1047" width="17.25" style="49" customWidth="1"/>
    <col min="1048" max="1280" width="17.25" style="49"/>
    <col min="1281" max="1281" width="5.125" style="49" customWidth="1"/>
    <col min="1282" max="1282" width="21.125" style="49" customWidth="1"/>
    <col min="1283" max="1283" width="7.875" style="49" customWidth="1"/>
    <col min="1284" max="1284" width="9.5" style="49" customWidth="1"/>
    <col min="1285" max="1285" width="14.5" style="49" customWidth="1"/>
    <col min="1286" max="1286" width="16.75" style="49" customWidth="1"/>
    <col min="1287" max="1287" width="9.375" style="49" customWidth="1"/>
    <col min="1288" max="1288" width="8.375" style="49" customWidth="1"/>
    <col min="1289" max="1289" width="8.5" style="49" customWidth="1"/>
    <col min="1290" max="1290" width="6.375" style="49" customWidth="1"/>
    <col min="1291" max="1291" width="10.375" style="49" customWidth="1"/>
    <col min="1292" max="1292" width="10.875" style="49" customWidth="1"/>
    <col min="1293" max="1293" width="12.5" style="49" customWidth="1"/>
    <col min="1294" max="1294" width="10.125" style="49" customWidth="1"/>
    <col min="1295" max="1295" width="12" style="49" customWidth="1"/>
    <col min="1296" max="1296" width="11.5" style="49" customWidth="1"/>
    <col min="1297" max="1303" width="17.25" style="49" customWidth="1"/>
    <col min="1304" max="1536" width="17.25" style="49"/>
    <col min="1537" max="1537" width="5.125" style="49" customWidth="1"/>
    <col min="1538" max="1538" width="21.125" style="49" customWidth="1"/>
    <col min="1539" max="1539" width="7.875" style="49" customWidth="1"/>
    <col min="1540" max="1540" width="9.5" style="49" customWidth="1"/>
    <col min="1541" max="1541" width="14.5" style="49" customWidth="1"/>
    <col min="1542" max="1542" width="16.75" style="49" customWidth="1"/>
    <col min="1543" max="1543" width="9.375" style="49" customWidth="1"/>
    <col min="1544" max="1544" width="8.375" style="49" customWidth="1"/>
    <col min="1545" max="1545" width="8.5" style="49" customWidth="1"/>
    <col min="1546" max="1546" width="6.375" style="49" customWidth="1"/>
    <col min="1547" max="1547" width="10.375" style="49" customWidth="1"/>
    <col min="1548" max="1548" width="10.875" style="49" customWidth="1"/>
    <col min="1549" max="1549" width="12.5" style="49" customWidth="1"/>
    <col min="1550" max="1550" width="10.125" style="49" customWidth="1"/>
    <col min="1551" max="1551" width="12" style="49" customWidth="1"/>
    <col min="1552" max="1552" width="11.5" style="49" customWidth="1"/>
    <col min="1553" max="1559" width="17.25" style="49" customWidth="1"/>
    <col min="1560" max="1792" width="17.25" style="49"/>
    <col min="1793" max="1793" width="5.125" style="49" customWidth="1"/>
    <col min="1794" max="1794" width="21.125" style="49" customWidth="1"/>
    <col min="1795" max="1795" width="7.875" style="49" customWidth="1"/>
    <col min="1796" max="1796" width="9.5" style="49" customWidth="1"/>
    <col min="1797" max="1797" width="14.5" style="49" customWidth="1"/>
    <col min="1798" max="1798" width="16.75" style="49" customWidth="1"/>
    <col min="1799" max="1799" width="9.375" style="49" customWidth="1"/>
    <col min="1800" max="1800" width="8.375" style="49" customWidth="1"/>
    <col min="1801" max="1801" width="8.5" style="49" customWidth="1"/>
    <col min="1802" max="1802" width="6.375" style="49" customWidth="1"/>
    <col min="1803" max="1803" width="10.375" style="49" customWidth="1"/>
    <col min="1804" max="1804" width="10.875" style="49" customWidth="1"/>
    <col min="1805" max="1805" width="12.5" style="49" customWidth="1"/>
    <col min="1806" max="1806" width="10.125" style="49" customWidth="1"/>
    <col min="1807" max="1807" width="12" style="49" customWidth="1"/>
    <col min="1808" max="1808" width="11.5" style="49" customWidth="1"/>
    <col min="1809" max="1815" width="17.25" style="49" customWidth="1"/>
    <col min="1816" max="2048" width="17.25" style="49"/>
    <col min="2049" max="2049" width="5.125" style="49" customWidth="1"/>
    <col min="2050" max="2050" width="21.125" style="49" customWidth="1"/>
    <col min="2051" max="2051" width="7.875" style="49" customWidth="1"/>
    <col min="2052" max="2052" width="9.5" style="49" customWidth="1"/>
    <col min="2053" max="2053" width="14.5" style="49" customWidth="1"/>
    <col min="2054" max="2054" width="16.75" style="49" customWidth="1"/>
    <col min="2055" max="2055" width="9.375" style="49" customWidth="1"/>
    <col min="2056" max="2056" width="8.375" style="49" customWidth="1"/>
    <col min="2057" max="2057" width="8.5" style="49" customWidth="1"/>
    <col min="2058" max="2058" width="6.375" style="49" customWidth="1"/>
    <col min="2059" max="2059" width="10.375" style="49" customWidth="1"/>
    <col min="2060" max="2060" width="10.875" style="49" customWidth="1"/>
    <col min="2061" max="2061" width="12.5" style="49" customWidth="1"/>
    <col min="2062" max="2062" width="10.125" style="49" customWidth="1"/>
    <col min="2063" max="2063" width="12" style="49" customWidth="1"/>
    <col min="2064" max="2064" width="11.5" style="49" customWidth="1"/>
    <col min="2065" max="2071" width="17.25" style="49" customWidth="1"/>
    <col min="2072" max="2304" width="17.25" style="49"/>
    <col min="2305" max="2305" width="5.125" style="49" customWidth="1"/>
    <col min="2306" max="2306" width="21.125" style="49" customWidth="1"/>
    <col min="2307" max="2307" width="7.875" style="49" customWidth="1"/>
    <col min="2308" max="2308" width="9.5" style="49" customWidth="1"/>
    <col min="2309" max="2309" width="14.5" style="49" customWidth="1"/>
    <col min="2310" max="2310" width="16.75" style="49" customWidth="1"/>
    <col min="2311" max="2311" width="9.375" style="49" customWidth="1"/>
    <col min="2312" max="2312" width="8.375" style="49" customWidth="1"/>
    <col min="2313" max="2313" width="8.5" style="49" customWidth="1"/>
    <col min="2314" max="2314" width="6.375" style="49" customWidth="1"/>
    <col min="2315" max="2315" width="10.375" style="49" customWidth="1"/>
    <col min="2316" max="2316" width="10.875" style="49" customWidth="1"/>
    <col min="2317" max="2317" width="12.5" style="49" customWidth="1"/>
    <col min="2318" max="2318" width="10.125" style="49" customWidth="1"/>
    <col min="2319" max="2319" width="12" style="49" customWidth="1"/>
    <col min="2320" max="2320" width="11.5" style="49" customWidth="1"/>
    <col min="2321" max="2327" width="17.25" style="49" customWidth="1"/>
    <col min="2328" max="2560" width="17.25" style="49"/>
    <col min="2561" max="2561" width="5.125" style="49" customWidth="1"/>
    <col min="2562" max="2562" width="21.125" style="49" customWidth="1"/>
    <col min="2563" max="2563" width="7.875" style="49" customWidth="1"/>
    <col min="2564" max="2564" width="9.5" style="49" customWidth="1"/>
    <col min="2565" max="2565" width="14.5" style="49" customWidth="1"/>
    <col min="2566" max="2566" width="16.75" style="49" customWidth="1"/>
    <col min="2567" max="2567" width="9.375" style="49" customWidth="1"/>
    <col min="2568" max="2568" width="8.375" style="49" customWidth="1"/>
    <col min="2569" max="2569" width="8.5" style="49" customWidth="1"/>
    <col min="2570" max="2570" width="6.375" style="49" customWidth="1"/>
    <col min="2571" max="2571" width="10.375" style="49" customWidth="1"/>
    <col min="2572" max="2572" width="10.875" style="49" customWidth="1"/>
    <col min="2573" max="2573" width="12.5" style="49" customWidth="1"/>
    <col min="2574" max="2574" width="10.125" style="49" customWidth="1"/>
    <col min="2575" max="2575" width="12" style="49" customWidth="1"/>
    <col min="2576" max="2576" width="11.5" style="49" customWidth="1"/>
    <col min="2577" max="2583" width="17.25" style="49" customWidth="1"/>
    <col min="2584" max="2816" width="17.25" style="49"/>
    <col min="2817" max="2817" width="5.125" style="49" customWidth="1"/>
    <col min="2818" max="2818" width="21.125" style="49" customWidth="1"/>
    <col min="2819" max="2819" width="7.875" style="49" customWidth="1"/>
    <col min="2820" max="2820" width="9.5" style="49" customWidth="1"/>
    <col min="2821" max="2821" width="14.5" style="49" customWidth="1"/>
    <col min="2822" max="2822" width="16.75" style="49" customWidth="1"/>
    <col min="2823" max="2823" width="9.375" style="49" customWidth="1"/>
    <col min="2824" max="2824" width="8.375" style="49" customWidth="1"/>
    <col min="2825" max="2825" width="8.5" style="49" customWidth="1"/>
    <col min="2826" max="2826" width="6.375" style="49" customWidth="1"/>
    <col min="2827" max="2827" width="10.375" style="49" customWidth="1"/>
    <col min="2828" max="2828" width="10.875" style="49" customWidth="1"/>
    <col min="2829" max="2829" width="12.5" style="49" customWidth="1"/>
    <col min="2830" max="2830" width="10.125" style="49" customWidth="1"/>
    <col min="2831" max="2831" width="12" style="49" customWidth="1"/>
    <col min="2832" max="2832" width="11.5" style="49" customWidth="1"/>
    <col min="2833" max="2839" width="17.25" style="49" customWidth="1"/>
    <col min="2840" max="3072" width="17.25" style="49"/>
    <col min="3073" max="3073" width="5.125" style="49" customWidth="1"/>
    <col min="3074" max="3074" width="21.125" style="49" customWidth="1"/>
    <col min="3075" max="3075" width="7.875" style="49" customWidth="1"/>
    <col min="3076" max="3076" width="9.5" style="49" customWidth="1"/>
    <col min="3077" max="3077" width="14.5" style="49" customWidth="1"/>
    <col min="3078" max="3078" width="16.75" style="49" customWidth="1"/>
    <col min="3079" max="3079" width="9.375" style="49" customWidth="1"/>
    <col min="3080" max="3080" width="8.375" style="49" customWidth="1"/>
    <col min="3081" max="3081" width="8.5" style="49" customWidth="1"/>
    <col min="3082" max="3082" width="6.375" style="49" customWidth="1"/>
    <col min="3083" max="3083" width="10.375" style="49" customWidth="1"/>
    <col min="3084" max="3084" width="10.875" style="49" customWidth="1"/>
    <col min="3085" max="3085" width="12.5" style="49" customWidth="1"/>
    <col min="3086" max="3086" width="10.125" style="49" customWidth="1"/>
    <col min="3087" max="3087" width="12" style="49" customWidth="1"/>
    <col min="3088" max="3088" width="11.5" style="49" customWidth="1"/>
    <col min="3089" max="3095" width="17.25" style="49" customWidth="1"/>
    <col min="3096" max="3328" width="17.25" style="49"/>
    <col min="3329" max="3329" width="5.125" style="49" customWidth="1"/>
    <col min="3330" max="3330" width="21.125" style="49" customWidth="1"/>
    <col min="3331" max="3331" width="7.875" style="49" customWidth="1"/>
    <col min="3332" max="3332" width="9.5" style="49" customWidth="1"/>
    <col min="3333" max="3333" width="14.5" style="49" customWidth="1"/>
    <col min="3334" max="3334" width="16.75" style="49" customWidth="1"/>
    <col min="3335" max="3335" width="9.375" style="49" customWidth="1"/>
    <col min="3336" max="3336" width="8.375" style="49" customWidth="1"/>
    <col min="3337" max="3337" width="8.5" style="49" customWidth="1"/>
    <col min="3338" max="3338" width="6.375" style="49" customWidth="1"/>
    <col min="3339" max="3339" width="10.375" style="49" customWidth="1"/>
    <col min="3340" max="3340" width="10.875" style="49" customWidth="1"/>
    <col min="3341" max="3341" width="12.5" style="49" customWidth="1"/>
    <col min="3342" max="3342" width="10.125" style="49" customWidth="1"/>
    <col min="3343" max="3343" width="12" style="49" customWidth="1"/>
    <col min="3344" max="3344" width="11.5" style="49" customWidth="1"/>
    <col min="3345" max="3351" width="17.25" style="49" customWidth="1"/>
    <col min="3352" max="3584" width="17.25" style="49"/>
    <col min="3585" max="3585" width="5.125" style="49" customWidth="1"/>
    <col min="3586" max="3586" width="21.125" style="49" customWidth="1"/>
    <col min="3587" max="3587" width="7.875" style="49" customWidth="1"/>
    <col min="3588" max="3588" width="9.5" style="49" customWidth="1"/>
    <col min="3589" max="3589" width="14.5" style="49" customWidth="1"/>
    <col min="3590" max="3590" width="16.75" style="49" customWidth="1"/>
    <col min="3591" max="3591" width="9.375" style="49" customWidth="1"/>
    <col min="3592" max="3592" width="8.375" style="49" customWidth="1"/>
    <col min="3593" max="3593" width="8.5" style="49" customWidth="1"/>
    <col min="3594" max="3594" width="6.375" style="49" customWidth="1"/>
    <col min="3595" max="3595" width="10.375" style="49" customWidth="1"/>
    <col min="3596" max="3596" width="10.875" style="49" customWidth="1"/>
    <col min="3597" max="3597" width="12.5" style="49" customWidth="1"/>
    <col min="3598" max="3598" width="10.125" style="49" customWidth="1"/>
    <col min="3599" max="3599" width="12" style="49" customWidth="1"/>
    <col min="3600" max="3600" width="11.5" style="49" customWidth="1"/>
    <col min="3601" max="3607" width="17.25" style="49" customWidth="1"/>
    <col min="3608" max="3840" width="17.25" style="49"/>
    <col min="3841" max="3841" width="5.125" style="49" customWidth="1"/>
    <col min="3842" max="3842" width="21.125" style="49" customWidth="1"/>
    <col min="3843" max="3843" width="7.875" style="49" customWidth="1"/>
    <col min="3844" max="3844" width="9.5" style="49" customWidth="1"/>
    <col min="3845" max="3845" width="14.5" style="49" customWidth="1"/>
    <col min="3846" max="3846" width="16.75" style="49" customWidth="1"/>
    <col min="3847" max="3847" width="9.375" style="49" customWidth="1"/>
    <col min="3848" max="3848" width="8.375" style="49" customWidth="1"/>
    <col min="3849" max="3849" width="8.5" style="49" customWidth="1"/>
    <col min="3850" max="3850" width="6.375" style="49" customWidth="1"/>
    <col min="3851" max="3851" width="10.375" style="49" customWidth="1"/>
    <col min="3852" max="3852" width="10.875" style="49" customWidth="1"/>
    <col min="3853" max="3853" width="12.5" style="49" customWidth="1"/>
    <col min="3854" max="3854" width="10.125" style="49" customWidth="1"/>
    <col min="3855" max="3855" width="12" style="49" customWidth="1"/>
    <col min="3856" max="3856" width="11.5" style="49" customWidth="1"/>
    <col min="3857" max="3863" width="17.25" style="49" customWidth="1"/>
    <col min="3864" max="4096" width="17.25" style="49"/>
    <col min="4097" max="4097" width="5.125" style="49" customWidth="1"/>
    <col min="4098" max="4098" width="21.125" style="49" customWidth="1"/>
    <col min="4099" max="4099" width="7.875" style="49" customWidth="1"/>
    <col min="4100" max="4100" width="9.5" style="49" customWidth="1"/>
    <col min="4101" max="4101" width="14.5" style="49" customWidth="1"/>
    <col min="4102" max="4102" width="16.75" style="49" customWidth="1"/>
    <col min="4103" max="4103" width="9.375" style="49" customWidth="1"/>
    <col min="4104" max="4104" width="8.375" style="49" customWidth="1"/>
    <col min="4105" max="4105" width="8.5" style="49" customWidth="1"/>
    <col min="4106" max="4106" width="6.375" style="49" customWidth="1"/>
    <col min="4107" max="4107" width="10.375" style="49" customWidth="1"/>
    <col min="4108" max="4108" width="10.875" style="49" customWidth="1"/>
    <col min="4109" max="4109" width="12.5" style="49" customWidth="1"/>
    <col min="4110" max="4110" width="10.125" style="49" customWidth="1"/>
    <col min="4111" max="4111" width="12" style="49" customWidth="1"/>
    <col min="4112" max="4112" width="11.5" style="49" customWidth="1"/>
    <col min="4113" max="4119" width="17.25" style="49" customWidth="1"/>
    <col min="4120" max="4352" width="17.25" style="49"/>
    <col min="4353" max="4353" width="5.125" style="49" customWidth="1"/>
    <col min="4354" max="4354" width="21.125" style="49" customWidth="1"/>
    <col min="4355" max="4355" width="7.875" style="49" customWidth="1"/>
    <col min="4356" max="4356" width="9.5" style="49" customWidth="1"/>
    <col min="4357" max="4357" width="14.5" style="49" customWidth="1"/>
    <col min="4358" max="4358" width="16.75" style="49" customWidth="1"/>
    <col min="4359" max="4359" width="9.375" style="49" customWidth="1"/>
    <col min="4360" max="4360" width="8.375" style="49" customWidth="1"/>
    <col min="4361" max="4361" width="8.5" style="49" customWidth="1"/>
    <col min="4362" max="4362" width="6.375" style="49" customWidth="1"/>
    <col min="4363" max="4363" width="10.375" style="49" customWidth="1"/>
    <col min="4364" max="4364" width="10.875" style="49" customWidth="1"/>
    <col min="4365" max="4365" width="12.5" style="49" customWidth="1"/>
    <col min="4366" max="4366" width="10.125" style="49" customWidth="1"/>
    <col min="4367" max="4367" width="12" style="49" customWidth="1"/>
    <col min="4368" max="4368" width="11.5" style="49" customWidth="1"/>
    <col min="4369" max="4375" width="17.25" style="49" customWidth="1"/>
    <col min="4376" max="4608" width="17.25" style="49"/>
    <col min="4609" max="4609" width="5.125" style="49" customWidth="1"/>
    <col min="4610" max="4610" width="21.125" style="49" customWidth="1"/>
    <col min="4611" max="4611" width="7.875" style="49" customWidth="1"/>
    <col min="4612" max="4612" width="9.5" style="49" customWidth="1"/>
    <col min="4613" max="4613" width="14.5" style="49" customWidth="1"/>
    <col min="4614" max="4614" width="16.75" style="49" customWidth="1"/>
    <col min="4615" max="4615" width="9.375" style="49" customWidth="1"/>
    <col min="4616" max="4616" width="8.375" style="49" customWidth="1"/>
    <col min="4617" max="4617" width="8.5" style="49" customWidth="1"/>
    <col min="4618" max="4618" width="6.375" style="49" customWidth="1"/>
    <col min="4619" max="4619" width="10.375" style="49" customWidth="1"/>
    <col min="4620" max="4620" width="10.875" style="49" customWidth="1"/>
    <col min="4621" max="4621" width="12.5" style="49" customWidth="1"/>
    <col min="4622" max="4622" width="10.125" style="49" customWidth="1"/>
    <col min="4623" max="4623" width="12" style="49" customWidth="1"/>
    <col min="4624" max="4624" width="11.5" style="49" customWidth="1"/>
    <col min="4625" max="4631" width="17.25" style="49" customWidth="1"/>
    <col min="4632" max="4864" width="17.25" style="49"/>
    <col min="4865" max="4865" width="5.125" style="49" customWidth="1"/>
    <col min="4866" max="4866" width="21.125" style="49" customWidth="1"/>
    <col min="4867" max="4867" width="7.875" style="49" customWidth="1"/>
    <col min="4868" max="4868" width="9.5" style="49" customWidth="1"/>
    <col min="4869" max="4869" width="14.5" style="49" customWidth="1"/>
    <col min="4870" max="4870" width="16.75" style="49" customWidth="1"/>
    <col min="4871" max="4871" width="9.375" style="49" customWidth="1"/>
    <col min="4872" max="4872" width="8.375" style="49" customWidth="1"/>
    <col min="4873" max="4873" width="8.5" style="49" customWidth="1"/>
    <col min="4874" max="4874" width="6.375" style="49" customWidth="1"/>
    <col min="4875" max="4875" width="10.375" style="49" customWidth="1"/>
    <col min="4876" max="4876" width="10.875" style="49" customWidth="1"/>
    <col min="4877" max="4877" width="12.5" style="49" customWidth="1"/>
    <col min="4878" max="4878" width="10.125" style="49" customWidth="1"/>
    <col min="4879" max="4879" width="12" style="49" customWidth="1"/>
    <col min="4880" max="4880" width="11.5" style="49" customWidth="1"/>
    <col min="4881" max="4887" width="17.25" style="49" customWidth="1"/>
    <col min="4888" max="5120" width="17.25" style="49"/>
    <col min="5121" max="5121" width="5.125" style="49" customWidth="1"/>
    <col min="5122" max="5122" width="21.125" style="49" customWidth="1"/>
    <col min="5123" max="5123" width="7.875" style="49" customWidth="1"/>
    <col min="5124" max="5124" width="9.5" style="49" customWidth="1"/>
    <col min="5125" max="5125" width="14.5" style="49" customWidth="1"/>
    <col min="5126" max="5126" width="16.75" style="49" customWidth="1"/>
    <col min="5127" max="5127" width="9.375" style="49" customWidth="1"/>
    <col min="5128" max="5128" width="8.375" style="49" customWidth="1"/>
    <col min="5129" max="5129" width="8.5" style="49" customWidth="1"/>
    <col min="5130" max="5130" width="6.375" style="49" customWidth="1"/>
    <col min="5131" max="5131" width="10.375" style="49" customWidth="1"/>
    <col min="5132" max="5132" width="10.875" style="49" customWidth="1"/>
    <col min="5133" max="5133" width="12.5" style="49" customWidth="1"/>
    <col min="5134" max="5134" width="10.125" style="49" customWidth="1"/>
    <col min="5135" max="5135" width="12" style="49" customWidth="1"/>
    <col min="5136" max="5136" width="11.5" style="49" customWidth="1"/>
    <col min="5137" max="5143" width="17.25" style="49" customWidth="1"/>
    <col min="5144" max="5376" width="17.25" style="49"/>
    <col min="5377" max="5377" width="5.125" style="49" customWidth="1"/>
    <col min="5378" max="5378" width="21.125" style="49" customWidth="1"/>
    <col min="5379" max="5379" width="7.875" style="49" customWidth="1"/>
    <col min="5380" max="5380" width="9.5" style="49" customWidth="1"/>
    <col min="5381" max="5381" width="14.5" style="49" customWidth="1"/>
    <col min="5382" max="5382" width="16.75" style="49" customWidth="1"/>
    <col min="5383" max="5383" width="9.375" style="49" customWidth="1"/>
    <col min="5384" max="5384" width="8.375" style="49" customWidth="1"/>
    <col min="5385" max="5385" width="8.5" style="49" customWidth="1"/>
    <col min="5386" max="5386" width="6.375" style="49" customWidth="1"/>
    <col min="5387" max="5387" width="10.375" style="49" customWidth="1"/>
    <col min="5388" max="5388" width="10.875" style="49" customWidth="1"/>
    <col min="5389" max="5389" width="12.5" style="49" customWidth="1"/>
    <col min="5390" max="5390" width="10.125" style="49" customWidth="1"/>
    <col min="5391" max="5391" width="12" style="49" customWidth="1"/>
    <col min="5392" max="5392" width="11.5" style="49" customWidth="1"/>
    <col min="5393" max="5399" width="17.25" style="49" customWidth="1"/>
    <col min="5400" max="5632" width="17.25" style="49"/>
    <col min="5633" max="5633" width="5.125" style="49" customWidth="1"/>
    <col min="5634" max="5634" width="21.125" style="49" customWidth="1"/>
    <col min="5635" max="5635" width="7.875" style="49" customWidth="1"/>
    <col min="5636" max="5636" width="9.5" style="49" customWidth="1"/>
    <col min="5637" max="5637" width="14.5" style="49" customWidth="1"/>
    <col min="5638" max="5638" width="16.75" style="49" customWidth="1"/>
    <col min="5639" max="5639" width="9.375" style="49" customWidth="1"/>
    <col min="5640" max="5640" width="8.375" style="49" customWidth="1"/>
    <col min="5641" max="5641" width="8.5" style="49" customWidth="1"/>
    <col min="5642" max="5642" width="6.375" style="49" customWidth="1"/>
    <col min="5643" max="5643" width="10.375" style="49" customWidth="1"/>
    <col min="5644" max="5644" width="10.875" style="49" customWidth="1"/>
    <col min="5645" max="5645" width="12.5" style="49" customWidth="1"/>
    <col min="5646" max="5646" width="10.125" style="49" customWidth="1"/>
    <col min="5647" max="5647" width="12" style="49" customWidth="1"/>
    <col min="5648" max="5648" width="11.5" style="49" customWidth="1"/>
    <col min="5649" max="5655" width="17.25" style="49" customWidth="1"/>
    <col min="5656" max="5888" width="17.25" style="49"/>
    <col min="5889" max="5889" width="5.125" style="49" customWidth="1"/>
    <col min="5890" max="5890" width="21.125" style="49" customWidth="1"/>
    <col min="5891" max="5891" width="7.875" style="49" customWidth="1"/>
    <col min="5892" max="5892" width="9.5" style="49" customWidth="1"/>
    <col min="5893" max="5893" width="14.5" style="49" customWidth="1"/>
    <col min="5894" max="5894" width="16.75" style="49" customWidth="1"/>
    <col min="5895" max="5895" width="9.375" style="49" customWidth="1"/>
    <col min="5896" max="5896" width="8.375" style="49" customWidth="1"/>
    <col min="5897" max="5897" width="8.5" style="49" customWidth="1"/>
    <col min="5898" max="5898" width="6.375" style="49" customWidth="1"/>
    <col min="5899" max="5899" width="10.375" style="49" customWidth="1"/>
    <col min="5900" max="5900" width="10.875" style="49" customWidth="1"/>
    <col min="5901" max="5901" width="12.5" style="49" customWidth="1"/>
    <col min="5902" max="5902" width="10.125" style="49" customWidth="1"/>
    <col min="5903" max="5903" width="12" style="49" customWidth="1"/>
    <col min="5904" max="5904" width="11.5" style="49" customWidth="1"/>
    <col min="5905" max="5911" width="17.25" style="49" customWidth="1"/>
    <col min="5912" max="6144" width="17.25" style="49"/>
    <col min="6145" max="6145" width="5.125" style="49" customWidth="1"/>
    <col min="6146" max="6146" width="21.125" style="49" customWidth="1"/>
    <col min="6147" max="6147" width="7.875" style="49" customWidth="1"/>
    <col min="6148" max="6148" width="9.5" style="49" customWidth="1"/>
    <col min="6149" max="6149" width="14.5" style="49" customWidth="1"/>
    <col min="6150" max="6150" width="16.75" style="49" customWidth="1"/>
    <col min="6151" max="6151" width="9.375" style="49" customWidth="1"/>
    <col min="6152" max="6152" width="8.375" style="49" customWidth="1"/>
    <col min="6153" max="6153" width="8.5" style="49" customWidth="1"/>
    <col min="6154" max="6154" width="6.375" style="49" customWidth="1"/>
    <col min="6155" max="6155" width="10.375" style="49" customWidth="1"/>
    <col min="6156" max="6156" width="10.875" style="49" customWidth="1"/>
    <col min="6157" max="6157" width="12.5" style="49" customWidth="1"/>
    <col min="6158" max="6158" width="10.125" style="49" customWidth="1"/>
    <col min="6159" max="6159" width="12" style="49" customWidth="1"/>
    <col min="6160" max="6160" width="11.5" style="49" customWidth="1"/>
    <col min="6161" max="6167" width="17.25" style="49" customWidth="1"/>
    <col min="6168" max="6400" width="17.25" style="49"/>
    <col min="6401" max="6401" width="5.125" style="49" customWidth="1"/>
    <col min="6402" max="6402" width="21.125" style="49" customWidth="1"/>
    <col min="6403" max="6403" width="7.875" style="49" customWidth="1"/>
    <col min="6404" max="6404" width="9.5" style="49" customWidth="1"/>
    <col min="6405" max="6405" width="14.5" style="49" customWidth="1"/>
    <col min="6406" max="6406" width="16.75" style="49" customWidth="1"/>
    <col min="6407" max="6407" width="9.375" style="49" customWidth="1"/>
    <col min="6408" max="6408" width="8.375" style="49" customWidth="1"/>
    <col min="6409" max="6409" width="8.5" style="49" customWidth="1"/>
    <col min="6410" max="6410" width="6.375" style="49" customWidth="1"/>
    <col min="6411" max="6411" width="10.375" style="49" customWidth="1"/>
    <col min="6412" max="6412" width="10.875" style="49" customWidth="1"/>
    <col min="6413" max="6413" width="12.5" style="49" customWidth="1"/>
    <col min="6414" max="6414" width="10.125" style="49" customWidth="1"/>
    <col min="6415" max="6415" width="12" style="49" customWidth="1"/>
    <col min="6416" max="6416" width="11.5" style="49" customWidth="1"/>
    <col min="6417" max="6423" width="17.25" style="49" customWidth="1"/>
    <col min="6424" max="6656" width="17.25" style="49"/>
    <col min="6657" max="6657" width="5.125" style="49" customWidth="1"/>
    <col min="6658" max="6658" width="21.125" style="49" customWidth="1"/>
    <col min="6659" max="6659" width="7.875" style="49" customWidth="1"/>
    <col min="6660" max="6660" width="9.5" style="49" customWidth="1"/>
    <col min="6661" max="6661" width="14.5" style="49" customWidth="1"/>
    <col min="6662" max="6662" width="16.75" style="49" customWidth="1"/>
    <col min="6663" max="6663" width="9.375" style="49" customWidth="1"/>
    <col min="6664" max="6664" width="8.375" style="49" customWidth="1"/>
    <col min="6665" max="6665" width="8.5" style="49" customWidth="1"/>
    <col min="6666" max="6666" width="6.375" style="49" customWidth="1"/>
    <col min="6667" max="6667" width="10.375" style="49" customWidth="1"/>
    <col min="6668" max="6668" width="10.875" style="49" customWidth="1"/>
    <col min="6669" max="6669" width="12.5" style="49" customWidth="1"/>
    <col min="6670" max="6670" width="10.125" style="49" customWidth="1"/>
    <col min="6671" max="6671" width="12" style="49" customWidth="1"/>
    <col min="6672" max="6672" width="11.5" style="49" customWidth="1"/>
    <col min="6673" max="6679" width="17.25" style="49" customWidth="1"/>
    <col min="6680" max="6912" width="17.25" style="49"/>
    <col min="6913" max="6913" width="5.125" style="49" customWidth="1"/>
    <col min="6914" max="6914" width="21.125" style="49" customWidth="1"/>
    <col min="6915" max="6915" width="7.875" style="49" customWidth="1"/>
    <col min="6916" max="6916" width="9.5" style="49" customWidth="1"/>
    <col min="6917" max="6917" width="14.5" style="49" customWidth="1"/>
    <col min="6918" max="6918" width="16.75" style="49" customWidth="1"/>
    <col min="6919" max="6919" width="9.375" style="49" customWidth="1"/>
    <col min="6920" max="6920" width="8.375" style="49" customWidth="1"/>
    <col min="6921" max="6921" width="8.5" style="49" customWidth="1"/>
    <col min="6922" max="6922" width="6.375" style="49" customWidth="1"/>
    <col min="6923" max="6923" width="10.375" style="49" customWidth="1"/>
    <col min="6924" max="6924" width="10.875" style="49" customWidth="1"/>
    <col min="6925" max="6925" width="12.5" style="49" customWidth="1"/>
    <col min="6926" max="6926" width="10.125" style="49" customWidth="1"/>
    <col min="6927" max="6927" width="12" style="49" customWidth="1"/>
    <col min="6928" max="6928" width="11.5" style="49" customWidth="1"/>
    <col min="6929" max="6935" width="17.25" style="49" customWidth="1"/>
    <col min="6936" max="7168" width="17.25" style="49"/>
    <col min="7169" max="7169" width="5.125" style="49" customWidth="1"/>
    <col min="7170" max="7170" width="21.125" style="49" customWidth="1"/>
    <col min="7171" max="7171" width="7.875" style="49" customWidth="1"/>
    <col min="7172" max="7172" width="9.5" style="49" customWidth="1"/>
    <col min="7173" max="7173" width="14.5" style="49" customWidth="1"/>
    <col min="7174" max="7174" width="16.75" style="49" customWidth="1"/>
    <col min="7175" max="7175" width="9.375" style="49" customWidth="1"/>
    <col min="7176" max="7176" width="8.375" style="49" customWidth="1"/>
    <col min="7177" max="7177" width="8.5" style="49" customWidth="1"/>
    <col min="7178" max="7178" width="6.375" style="49" customWidth="1"/>
    <col min="7179" max="7179" width="10.375" style="49" customWidth="1"/>
    <col min="7180" max="7180" width="10.875" style="49" customWidth="1"/>
    <col min="7181" max="7181" width="12.5" style="49" customWidth="1"/>
    <col min="7182" max="7182" width="10.125" style="49" customWidth="1"/>
    <col min="7183" max="7183" width="12" style="49" customWidth="1"/>
    <col min="7184" max="7184" width="11.5" style="49" customWidth="1"/>
    <col min="7185" max="7191" width="17.25" style="49" customWidth="1"/>
    <col min="7192" max="7424" width="17.25" style="49"/>
    <col min="7425" max="7425" width="5.125" style="49" customWidth="1"/>
    <col min="7426" max="7426" width="21.125" style="49" customWidth="1"/>
    <col min="7427" max="7427" width="7.875" style="49" customWidth="1"/>
    <col min="7428" max="7428" width="9.5" style="49" customWidth="1"/>
    <col min="7429" max="7429" width="14.5" style="49" customWidth="1"/>
    <col min="7430" max="7430" width="16.75" style="49" customWidth="1"/>
    <col min="7431" max="7431" width="9.375" style="49" customWidth="1"/>
    <col min="7432" max="7432" width="8.375" style="49" customWidth="1"/>
    <col min="7433" max="7433" width="8.5" style="49" customWidth="1"/>
    <col min="7434" max="7434" width="6.375" style="49" customWidth="1"/>
    <col min="7435" max="7435" width="10.375" style="49" customWidth="1"/>
    <col min="7436" max="7436" width="10.875" style="49" customWidth="1"/>
    <col min="7437" max="7437" width="12.5" style="49" customWidth="1"/>
    <col min="7438" max="7438" width="10.125" style="49" customWidth="1"/>
    <col min="7439" max="7439" width="12" style="49" customWidth="1"/>
    <col min="7440" max="7440" width="11.5" style="49" customWidth="1"/>
    <col min="7441" max="7447" width="17.25" style="49" customWidth="1"/>
    <col min="7448" max="7680" width="17.25" style="49"/>
    <col min="7681" max="7681" width="5.125" style="49" customWidth="1"/>
    <col min="7682" max="7682" width="21.125" style="49" customWidth="1"/>
    <col min="7683" max="7683" width="7.875" style="49" customWidth="1"/>
    <col min="7684" max="7684" width="9.5" style="49" customWidth="1"/>
    <col min="7685" max="7685" width="14.5" style="49" customWidth="1"/>
    <col min="7686" max="7686" width="16.75" style="49" customWidth="1"/>
    <col min="7687" max="7687" width="9.375" style="49" customWidth="1"/>
    <col min="7688" max="7688" width="8.375" style="49" customWidth="1"/>
    <col min="7689" max="7689" width="8.5" style="49" customWidth="1"/>
    <col min="7690" max="7690" width="6.375" style="49" customWidth="1"/>
    <col min="7691" max="7691" width="10.375" style="49" customWidth="1"/>
    <col min="7692" max="7692" width="10.875" style="49" customWidth="1"/>
    <col min="7693" max="7693" width="12.5" style="49" customWidth="1"/>
    <col min="7694" max="7694" width="10.125" style="49" customWidth="1"/>
    <col min="7695" max="7695" width="12" style="49" customWidth="1"/>
    <col min="7696" max="7696" width="11.5" style="49" customWidth="1"/>
    <col min="7697" max="7703" width="17.25" style="49" customWidth="1"/>
    <col min="7704" max="7936" width="17.25" style="49"/>
    <col min="7937" max="7937" width="5.125" style="49" customWidth="1"/>
    <col min="7938" max="7938" width="21.125" style="49" customWidth="1"/>
    <col min="7939" max="7939" width="7.875" style="49" customWidth="1"/>
    <col min="7940" max="7940" width="9.5" style="49" customWidth="1"/>
    <col min="7941" max="7941" width="14.5" style="49" customWidth="1"/>
    <col min="7942" max="7942" width="16.75" style="49" customWidth="1"/>
    <col min="7943" max="7943" width="9.375" style="49" customWidth="1"/>
    <col min="7944" max="7944" width="8.375" style="49" customWidth="1"/>
    <col min="7945" max="7945" width="8.5" style="49" customWidth="1"/>
    <col min="7946" max="7946" width="6.375" style="49" customWidth="1"/>
    <col min="7947" max="7947" width="10.375" style="49" customWidth="1"/>
    <col min="7948" max="7948" width="10.875" style="49" customWidth="1"/>
    <col min="7949" max="7949" width="12.5" style="49" customWidth="1"/>
    <col min="7950" max="7950" width="10.125" style="49" customWidth="1"/>
    <col min="7951" max="7951" width="12" style="49" customWidth="1"/>
    <col min="7952" max="7952" width="11.5" style="49" customWidth="1"/>
    <col min="7953" max="7959" width="17.25" style="49" customWidth="1"/>
    <col min="7960" max="8192" width="17.25" style="49"/>
    <col min="8193" max="8193" width="5.125" style="49" customWidth="1"/>
    <col min="8194" max="8194" width="21.125" style="49" customWidth="1"/>
    <col min="8195" max="8195" width="7.875" style="49" customWidth="1"/>
    <col min="8196" max="8196" width="9.5" style="49" customWidth="1"/>
    <col min="8197" max="8197" width="14.5" style="49" customWidth="1"/>
    <col min="8198" max="8198" width="16.75" style="49" customWidth="1"/>
    <col min="8199" max="8199" width="9.375" style="49" customWidth="1"/>
    <col min="8200" max="8200" width="8.375" style="49" customWidth="1"/>
    <col min="8201" max="8201" width="8.5" style="49" customWidth="1"/>
    <col min="8202" max="8202" width="6.375" style="49" customWidth="1"/>
    <col min="8203" max="8203" width="10.375" style="49" customWidth="1"/>
    <col min="8204" max="8204" width="10.875" style="49" customWidth="1"/>
    <col min="8205" max="8205" width="12.5" style="49" customWidth="1"/>
    <col min="8206" max="8206" width="10.125" style="49" customWidth="1"/>
    <col min="8207" max="8207" width="12" style="49" customWidth="1"/>
    <col min="8208" max="8208" width="11.5" style="49" customWidth="1"/>
    <col min="8209" max="8215" width="17.25" style="49" customWidth="1"/>
    <col min="8216" max="8448" width="17.25" style="49"/>
    <col min="8449" max="8449" width="5.125" style="49" customWidth="1"/>
    <col min="8450" max="8450" width="21.125" style="49" customWidth="1"/>
    <col min="8451" max="8451" width="7.875" style="49" customWidth="1"/>
    <col min="8452" max="8452" width="9.5" style="49" customWidth="1"/>
    <col min="8453" max="8453" width="14.5" style="49" customWidth="1"/>
    <col min="8454" max="8454" width="16.75" style="49" customWidth="1"/>
    <col min="8455" max="8455" width="9.375" style="49" customWidth="1"/>
    <col min="8456" max="8456" width="8.375" style="49" customWidth="1"/>
    <col min="8457" max="8457" width="8.5" style="49" customWidth="1"/>
    <col min="8458" max="8458" width="6.375" style="49" customWidth="1"/>
    <col min="8459" max="8459" width="10.375" style="49" customWidth="1"/>
    <col min="8460" max="8460" width="10.875" style="49" customWidth="1"/>
    <col min="8461" max="8461" width="12.5" style="49" customWidth="1"/>
    <col min="8462" max="8462" width="10.125" style="49" customWidth="1"/>
    <col min="8463" max="8463" width="12" style="49" customWidth="1"/>
    <col min="8464" max="8464" width="11.5" style="49" customWidth="1"/>
    <col min="8465" max="8471" width="17.25" style="49" customWidth="1"/>
    <col min="8472" max="8704" width="17.25" style="49"/>
    <col min="8705" max="8705" width="5.125" style="49" customWidth="1"/>
    <col min="8706" max="8706" width="21.125" style="49" customWidth="1"/>
    <col min="8707" max="8707" width="7.875" style="49" customWidth="1"/>
    <col min="8708" max="8708" width="9.5" style="49" customWidth="1"/>
    <col min="8709" max="8709" width="14.5" style="49" customWidth="1"/>
    <col min="8710" max="8710" width="16.75" style="49" customWidth="1"/>
    <col min="8711" max="8711" width="9.375" style="49" customWidth="1"/>
    <col min="8712" max="8712" width="8.375" style="49" customWidth="1"/>
    <col min="8713" max="8713" width="8.5" style="49" customWidth="1"/>
    <col min="8714" max="8714" width="6.375" style="49" customWidth="1"/>
    <col min="8715" max="8715" width="10.375" style="49" customWidth="1"/>
    <col min="8716" max="8716" width="10.875" style="49" customWidth="1"/>
    <col min="8717" max="8717" width="12.5" style="49" customWidth="1"/>
    <col min="8718" max="8718" width="10.125" style="49" customWidth="1"/>
    <col min="8719" max="8719" width="12" style="49" customWidth="1"/>
    <col min="8720" max="8720" width="11.5" style="49" customWidth="1"/>
    <col min="8721" max="8727" width="17.25" style="49" customWidth="1"/>
    <col min="8728" max="8960" width="17.25" style="49"/>
    <col min="8961" max="8961" width="5.125" style="49" customWidth="1"/>
    <col min="8962" max="8962" width="21.125" style="49" customWidth="1"/>
    <col min="8963" max="8963" width="7.875" style="49" customWidth="1"/>
    <col min="8964" max="8964" width="9.5" style="49" customWidth="1"/>
    <col min="8965" max="8965" width="14.5" style="49" customWidth="1"/>
    <col min="8966" max="8966" width="16.75" style="49" customWidth="1"/>
    <col min="8967" max="8967" width="9.375" style="49" customWidth="1"/>
    <col min="8968" max="8968" width="8.375" style="49" customWidth="1"/>
    <col min="8969" max="8969" width="8.5" style="49" customWidth="1"/>
    <col min="8970" max="8970" width="6.375" style="49" customWidth="1"/>
    <col min="8971" max="8971" width="10.375" style="49" customWidth="1"/>
    <col min="8972" max="8972" width="10.875" style="49" customWidth="1"/>
    <col min="8973" max="8973" width="12.5" style="49" customWidth="1"/>
    <col min="8974" max="8974" width="10.125" style="49" customWidth="1"/>
    <col min="8975" max="8975" width="12" style="49" customWidth="1"/>
    <col min="8976" max="8976" width="11.5" style="49" customWidth="1"/>
    <col min="8977" max="8983" width="17.25" style="49" customWidth="1"/>
    <col min="8984" max="9216" width="17.25" style="49"/>
    <col min="9217" max="9217" width="5.125" style="49" customWidth="1"/>
    <col min="9218" max="9218" width="21.125" style="49" customWidth="1"/>
    <col min="9219" max="9219" width="7.875" style="49" customWidth="1"/>
    <col min="9220" max="9220" width="9.5" style="49" customWidth="1"/>
    <col min="9221" max="9221" width="14.5" style="49" customWidth="1"/>
    <col min="9222" max="9222" width="16.75" style="49" customWidth="1"/>
    <col min="9223" max="9223" width="9.375" style="49" customWidth="1"/>
    <col min="9224" max="9224" width="8.375" style="49" customWidth="1"/>
    <col min="9225" max="9225" width="8.5" style="49" customWidth="1"/>
    <col min="9226" max="9226" width="6.375" style="49" customWidth="1"/>
    <col min="9227" max="9227" width="10.375" style="49" customWidth="1"/>
    <col min="9228" max="9228" width="10.875" style="49" customWidth="1"/>
    <col min="9229" max="9229" width="12.5" style="49" customWidth="1"/>
    <col min="9230" max="9230" width="10.125" style="49" customWidth="1"/>
    <col min="9231" max="9231" width="12" style="49" customWidth="1"/>
    <col min="9232" max="9232" width="11.5" style="49" customWidth="1"/>
    <col min="9233" max="9239" width="17.25" style="49" customWidth="1"/>
    <col min="9240" max="9472" width="17.25" style="49"/>
    <col min="9473" max="9473" width="5.125" style="49" customWidth="1"/>
    <col min="9474" max="9474" width="21.125" style="49" customWidth="1"/>
    <col min="9475" max="9475" width="7.875" style="49" customWidth="1"/>
    <col min="9476" max="9476" width="9.5" style="49" customWidth="1"/>
    <col min="9477" max="9477" width="14.5" style="49" customWidth="1"/>
    <col min="9478" max="9478" width="16.75" style="49" customWidth="1"/>
    <col min="9479" max="9479" width="9.375" style="49" customWidth="1"/>
    <col min="9480" max="9480" width="8.375" style="49" customWidth="1"/>
    <col min="9481" max="9481" width="8.5" style="49" customWidth="1"/>
    <col min="9482" max="9482" width="6.375" style="49" customWidth="1"/>
    <col min="9483" max="9483" width="10.375" style="49" customWidth="1"/>
    <col min="9484" max="9484" width="10.875" style="49" customWidth="1"/>
    <col min="9485" max="9485" width="12.5" style="49" customWidth="1"/>
    <col min="9486" max="9486" width="10.125" style="49" customWidth="1"/>
    <col min="9487" max="9487" width="12" style="49" customWidth="1"/>
    <col min="9488" max="9488" width="11.5" style="49" customWidth="1"/>
    <col min="9489" max="9495" width="17.25" style="49" customWidth="1"/>
    <col min="9496" max="9728" width="17.25" style="49"/>
    <col min="9729" max="9729" width="5.125" style="49" customWidth="1"/>
    <col min="9730" max="9730" width="21.125" style="49" customWidth="1"/>
    <col min="9731" max="9731" width="7.875" style="49" customWidth="1"/>
    <col min="9732" max="9732" width="9.5" style="49" customWidth="1"/>
    <col min="9733" max="9733" width="14.5" style="49" customWidth="1"/>
    <col min="9734" max="9734" width="16.75" style="49" customWidth="1"/>
    <col min="9735" max="9735" width="9.375" style="49" customWidth="1"/>
    <col min="9736" max="9736" width="8.375" style="49" customWidth="1"/>
    <col min="9737" max="9737" width="8.5" style="49" customWidth="1"/>
    <col min="9738" max="9738" width="6.375" style="49" customWidth="1"/>
    <col min="9739" max="9739" width="10.375" style="49" customWidth="1"/>
    <col min="9740" max="9740" width="10.875" style="49" customWidth="1"/>
    <col min="9741" max="9741" width="12.5" style="49" customWidth="1"/>
    <col min="9742" max="9742" width="10.125" style="49" customWidth="1"/>
    <col min="9743" max="9743" width="12" style="49" customWidth="1"/>
    <col min="9744" max="9744" width="11.5" style="49" customWidth="1"/>
    <col min="9745" max="9751" width="17.25" style="49" customWidth="1"/>
    <col min="9752" max="9984" width="17.25" style="49"/>
    <col min="9985" max="9985" width="5.125" style="49" customWidth="1"/>
    <col min="9986" max="9986" width="21.125" style="49" customWidth="1"/>
    <col min="9987" max="9987" width="7.875" style="49" customWidth="1"/>
    <col min="9988" max="9988" width="9.5" style="49" customWidth="1"/>
    <col min="9989" max="9989" width="14.5" style="49" customWidth="1"/>
    <col min="9990" max="9990" width="16.75" style="49" customWidth="1"/>
    <col min="9991" max="9991" width="9.375" style="49" customWidth="1"/>
    <col min="9992" max="9992" width="8.375" style="49" customWidth="1"/>
    <col min="9993" max="9993" width="8.5" style="49" customWidth="1"/>
    <col min="9994" max="9994" width="6.375" style="49" customWidth="1"/>
    <col min="9995" max="9995" width="10.375" style="49" customWidth="1"/>
    <col min="9996" max="9996" width="10.875" style="49" customWidth="1"/>
    <col min="9997" max="9997" width="12.5" style="49" customWidth="1"/>
    <col min="9998" max="9998" width="10.125" style="49" customWidth="1"/>
    <col min="9999" max="9999" width="12" style="49" customWidth="1"/>
    <col min="10000" max="10000" width="11.5" style="49" customWidth="1"/>
    <col min="10001" max="10007" width="17.25" style="49" customWidth="1"/>
    <col min="10008" max="10240" width="17.25" style="49"/>
    <col min="10241" max="10241" width="5.125" style="49" customWidth="1"/>
    <col min="10242" max="10242" width="21.125" style="49" customWidth="1"/>
    <col min="10243" max="10243" width="7.875" style="49" customWidth="1"/>
    <col min="10244" max="10244" width="9.5" style="49" customWidth="1"/>
    <col min="10245" max="10245" width="14.5" style="49" customWidth="1"/>
    <col min="10246" max="10246" width="16.75" style="49" customWidth="1"/>
    <col min="10247" max="10247" width="9.375" style="49" customWidth="1"/>
    <col min="10248" max="10248" width="8.375" style="49" customWidth="1"/>
    <col min="10249" max="10249" width="8.5" style="49" customWidth="1"/>
    <col min="10250" max="10250" width="6.375" style="49" customWidth="1"/>
    <col min="10251" max="10251" width="10.375" style="49" customWidth="1"/>
    <col min="10252" max="10252" width="10.875" style="49" customWidth="1"/>
    <col min="10253" max="10253" width="12.5" style="49" customWidth="1"/>
    <col min="10254" max="10254" width="10.125" style="49" customWidth="1"/>
    <col min="10255" max="10255" width="12" style="49" customWidth="1"/>
    <col min="10256" max="10256" width="11.5" style="49" customWidth="1"/>
    <col min="10257" max="10263" width="17.25" style="49" customWidth="1"/>
    <col min="10264" max="10496" width="17.25" style="49"/>
    <col min="10497" max="10497" width="5.125" style="49" customWidth="1"/>
    <col min="10498" max="10498" width="21.125" style="49" customWidth="1"/>
    <col min="10499" max="10499" width="7.875" style="49" customWidth="1"/>
    <col min="10500" max="10500" width="9.5" style="49" customWidth="1"/>
    <col min="10501" max="10501" width="14.5" style="49" customWidth="1"/>
    <col min="10502" max="10502" width="16.75" style="49" customWidth="1"/>
    <col min="10503" max="10503" width="9.375" style="49" customWidth="1"/>
    <col min="10504" max="10504" width="8.375" style="49" customWidth="1"/>
    <col min="10505" max="10505" width="8.5" style="49" customWidth="1"/>
    <col min="10506" max="10506" width="6.375" style="49" customWidth="1"/>
    <col min="10507" max="10507" width="10.375" style="49" customWidth="1"/>
    <col min="10508" max="10508" width="10.875" style="49" customWidth="1"/>
    <col min="10509" max="10509" width="12.5" style="49" customWidth="1"/>
    <col min="10510" max="10510" width="10.125" style="49" customWidth="1"/>
    <col min="10511" max="10511" width="12" style="49" customWidth="1"/>
    <col min="10512" max="10512" width="11.5" style="49" customWidth="1"/>
    <col min="10513" max="10519" width="17.25" style="49" customWidth="1"/>
    <col min="10520" max="10752" width="17.25" style="49"/>
    <col min="10753" max="10753" width="5.125" style="49" customWidth="1"/>
    <col min="10754" max="10754" width="21.125" style="49" customWidth="1"/>
    <col min="10755" max="10755" width="7.875" style="49" customWidth="1"/>
    <col min="10756" max="10756" width="9.5" style="49" customWidth="1"/>
    <col min="10757" max="10757" width="14.5" style="49" customWidth="1"/>
    <col min="10758" max="10758" width="16.75" style="49" customWidth="1"/>
    <col min="10759" max="10759" width="9.375" style="49" customWidth="1"/>
    <col min="10760" max="10760" width="8.375" style="49" customWidth="1"/>
    <col min="10761" max="10761" width="8.5" style="49" customWidth="1"/>
    <col min="10762" max="10762" width="6.375" style="49" customWidth="1"/>
    <col min="10763" max="10763" width="10.375" style="49" customWidth="1"/>
    <col min="10764" max="10764" width="10.875" style="49" customWidth="1"/>
    <col min="10765" max="10765" width="12.5" style="49" customWidth="1"/>
    <col min="10766" max="10766" width="10.125" style="49" customWidth="1"/>
    <col min="10767" max="10767" width="12" style="49" customWidth="1"/>
    <col min="10768" max="10768" width="11.5" style="49" customWidth="1"/>
    <col min="10769" max="10775" width="17.25" style="49" customWidth="1"/>
    <col min="10776" max="11008" width="17.25" style="49"/>
    <col min="11009" max="11009" width="5.125" style="49" customWidth="1"/>
    <col min="11010" max="11010" width="21.125" style="49" customWidth="1"/>
    <col min="11011" max="11011" width="7.875" style="49" customWidth="1"/>
    <col min="11012" max="11012" width="9.5" style="49" customWidth="1"/>
    <col min="11013" max="11013" width="14.5" style="49" customWidth="1"/>
    <col min="11014" max="11014" width="16.75" style="49" customWidth="1"/>
    <col min="11015" max="11015" width="9.375" style="49" customWidth="1"/>
    <col min="11016" max="11016" width="8.375" style="49" customWidth="1"/>
    <col min="11017" max="11017" width="8.5" style="49" customWidth="1"/>
    <col min="11018" max="11018" width="6.375" style="49" customWidth="1"/>
    <col min="11019" max="11019" width="10.375" style="49" customWidth="1"/>
    <col min="11020" max="11020" width="10.875" style="49" customWidth="1"/>
    <col min="11021" max="11021" width="12.5" style="49" customWidth="1"/>
    <col min="11022" max="11022" width="10.125" style="49" customWidth="1"/>
    <col min="11023" max="11023" width="12" style="49" customWidth="1"/>
    <col min="11024" max="11024" width="11.5" style="49" customWidth="1"/>
    <col min="11025" max="11031" width="17.25" style="49" customWidth="1"/>
    <col min="11032" max="11264" width="17.25" style="49"/>
    <col min="11265" max="11265" width="5.125" style="49" customWidth="1"/>
    <col min="11266" max="11266" width="21.125" style="49" customWidth="1"/>
    <col min="11267" max="11267" width="7.875" style="49" customWidth="1"/>
    <col min="11268" max="11268" width="9.5" style="49" customWidth="1"/>
    <col min="11269" max="11269" width="14.5" style="49" customWidth="1"/>
    <col min="11270" max="11270" width="16.75" style="49" customWidth="1"/>
    <col min="11271" max="11271" width="9.375" style="49" customWidth="1"/>
    <col min="11272" max="11272" width="8.375" style="49" customWidth="1"/>
    <col min="11273" max="11273" width="8.5" style="49" customWidth="1"/>
    <col min="11274" max="11274" width="6.375" style="49" customWidth="1"/>
    <col min="11275" max="11275" width="10.375" style="49" customWidth="1"/>
    <col min="11276" max="11276" width="10.875" style="49" customWidth="1"/>
    <col min="11277" max="11277" width="12.5" style="49" customWidth="1"/>
    <col min="11278" max="11278" width="10.125" style="49" customWidth="1"/>
    <col min="11279" max="11279" width="12" style="49" customWidth="1"/>
    <col min="11280" max="11280" width="11.5" style="49" customWidth="1"/>
    <col min="11281" max="11287" width="17.25" style="49" customWidth="1"/>
    <col min="11288" max="11520" width="17.25" style="49"/>
    <col min="11521" max="11521" width="5.125" style="49" customWidth="1"/>
    <col min="11522" max="11522" width="21.125" style="49" customWidth="1"/>
    <col min="11523" max="11523" width="7.875" style="49" customWidth="1"/>
    <col min="11524" max="11524" width="9.5" style="49" customWidth="1"/>
    <col min="11525" max="11525" width="14.5" style="49" customWidth="1"/>
    <col min="11526" max="11526" width="16.75" style="49" customWidth="1"/>
    <col min="11527" max="11527" width="9.375" style="49" customWidth="1"/>
    <col min="11528" max="11528" width="8.375" style="49" customWidth="1"/>
    <col min="11529" max="11529" width="8.5" style="49" customWidth="1"/>
    <col min="11530" max="11530" width="6.375" style="49" customWidth="1"/>
    <col min="11531" max="11531" width="10.375" style="49" customWidth="1"/>
    <col min="11532" max="11532" width="10.875" style="49" customWidth="1"/>
    <col min="11533" max="11533" width="12.5" style="49" customWidth="1"/>
    <col min="11534" max="11534" width="10.125" style="49" customWidth="1"/>
    <col min="11535" max="11535" width="12" style="49" customWidth="1"/>
    <col min="11536" max="11536" width="11.5" style="49" customWidth="1"/>
    <col min="11537" max="11543" width="17.25" style="49" customWidth="1"/>
    <col min="11544" max="11776" width="17.25" style="49"/>
    <col min="11777" max="11777" width="5.125" style="49" customWidth="1"/>
    <col min="11778" max="11778" width="21.125" style="49" customWidth="1"/>
    <col min="11779" max="11779" width="7.875" style="49" customWidth="1"/>
    <col min="11780" max="11780" width="9.5" style="49" customWidth="1"/>
    <col min="11781" max="11781" width="14.5" style="49" customWidth="1"/>
    <col min="11782" max="11782" width="16.75" style="49" customWidth="1"/>
    <col min="11783" max="11783" width="9.375" style="49" customWidth="1"/>
    <col min="11784" max="11784" width="8.375" style="49" customWidth="1"/>
    <col min="11785" max="11785" width="8.5" style="49" customWidth="1"/>
    <col min="11786" max="11786" width="6.375" style="49" customWidth="1"/>
    <col min="11787" max="11787" width="10.375" style="49" customWidth="1"/>
    <col min="11788" max="11788" width="10.875" style="49" customWidth="1"/>
    <col min="11789" max="11789" width="12.5" style="49" customWidth="1"/>
    <col min="11790" max="11790" width="10.125" style="49" customWidth="1"/>
    <col min="11791" max="11791" width="12" style="49" customWidth="1"/>
    <col min="11792" max="11792" width="11.5" style="49" customWidth="1"/>
    <col min="11793" max="11799" width="17.25" style="49" customWidth="1"/>
    <col min="11800" max="12032" width="17.25" style="49"/>
    <col min="12033" max="12033" width="5.125" style="49" customWidth="1"/>
    <col min="12034" max="12034" width="21.125" style="49" customWidth="1"/>
    <col min="12035" max="12035" width="7.875" style="49" customWidth="1"/>
    <col min="12036" max="12036" width="9.5" style="49" customWidth="1"/>
    <col min="12037" max="12037" width="14.5" style="49" customWidth="1"/>
    <col min="12038" max="12038" width="16.75" style="49" customWidth="1"/>
    <col min="12039" max="12039" width="9.375" style="49" customWidth="1"/>
    <col min="12040" max="12040" width="8.375" style="49" customWidth="1"/>
    <col min="12041" max="12041" width="8.5" style="49" customWidth="1"/>
    <col min="12042" max="12042" width="6.375" style="49" customWidth="1"/>
    <col min="12043" max="12043" width="10.375" style="49" customWidth="1"/>
    <col min="12044" max="12044" width="10.875" style="49" customWidth="1"/>
    <col min="12045" max="12045" width="12.5" style="49" customWidth="1"/>
    <col min="12046" max="12046" width="10.125" style="49" customWidth="1"/>
    <col min="12047" max="12047" width="12" style="49" customWidth="1"/>
    <col min="12048" max="12048" width="11.5" style="49" customWidth="1"/>
    <col min="12049" max="12055" width="17.25" style="49" customWidth="1"/>
    <col min="12056" max="12288" width="17.25" style="49"/>
    <col min="12289" max="12289" width="5.125" style="49" customWidth="1"/>
    <col min="12290" max="12290" width="21.125" style="49" customWidth="1"/>
    <col min="12291" max="12291" width="7.875" style="49" customWidth="1"/>
    <col min="12292" max="12292" width="9.5" style="49" customWidth="1"/>
    <col min="12293" max="12293" width="14.5" style="49" customWidth="1"/>
    <col min="12294" max="12294" width="16.75" style="49" customWidth="1"/>
    <col min="12295" max="12295" width="9.375" style="49" customWidth="1"/>
    <col min="12296" max="12296" width="8.375" style="49" customWidth="1"/>
    <col min="12297" max="12297" width="8.5" style="49" customWidth="1"/>
    <col min="12298" max="12298" width="6.375" style="49" customWidth="1"/>
    <col min="12299" max="12299" width="10.375" style="49" customWidth="1"/>
    <col min="12300" max="12300" width="10.875" style="49" customWidth="1"/>
    <col min="12301" max="12301" width="12.5" style="49" customWidth="1"/>
    <col min="12302" max="12302" width="10.125" style="49" customWidth="1"/>
    <col min="12303" max="12303" width="12" style="49" customWidth="1"/>
    <col min="12304" max="12304" width="11.5" style="49" customWidth="1"/>
    <col min="12305" max="12311" width="17.25" style="49" customWidth="1"/>
    <col min="12312" max="12544" width="17.25" style="49"/>
    <col min="12545" max="12545" width="5.125" style="49" customWidth="1"/>
    <col min="12546" max="12546" width="21.125" style="49" customWidth="1"/>
    <col min="12547" max="12547" width="7.875" style="49" customWidth="1"/>
    <col min="12548" max="12548" width="9.5" style="49" customWidth="1"/>
    <col min="12549" max="12549" width="14.5" style="49" customWidth="1"/>
    <col min="12550" max="12550" width="16.75" style="49" customWidth="1"/>
    <col min="12551" max="12551" width="9.375" style="49" customWidth="1"/>
    <col min="12552" max="12552" width="8.375" style="49" customWidth="1"/>
    <col min="12553" max="12553" width="8.5" style="49" customWidth="1"/>
    <col min="12554" max="12554" width="6.375" style="49" customWidth="1"/>
    <col min="12555" max="12555" width="10.375" style="49" customWidth="1"/>
    <col min="12556" max="12556" width="10.875" style="49" customWidth="1"/>
    <col min="12557" max="12557" width="12.5" style="49" customWidth="1"/>
    <col min="12558" max="12558" width="10.125" style="49" customWidth="1"/>
    <col min="12559" max="12559" width="12" style="49" customWidth="1"/>
    <col min="12560" max="12560" width="11.5" style="49" customWidth="1"/>
    <col min="12561" max="12567" width="17.25" style="49" customWidth="1"/>
    <col min="12568" max="12800" width="17.25" style="49"/>
    <col min="12801" max="12801" width="5.125" style="49" customWidth="1"/>
    <col min="12802" max="12802" width="21.125" style="49" customWidth="1"/>
    <col min="12803" max="12803" width="7.875" style="49" customWidth="1"/>
    <col min="12804" max="12804" width="9.5" style="49" customWidth="1"/>
    <col min="12805" max="12805" width="14.5" style="49" customWidth="1"/>
    <col min="12806" max="12806" width="16.75" style="49" customWidth="1"/>
    <col min="12807" max="12807" width="9.375" style="49" customWidth="1"/>
    <col min="12808" max="12808" width="8.375" style="49" customWidth="1"/>
    <col min="12809" max="12809" width="8.5" style="49" customWidth="1"/>
    <col min="12810" max="12810" width="6.375" style="49" customWidth="1"/>
    <col min="12811" max="12811" width="10.375" style="49" customWidth="1"/>
    <col min="12812" max="12812" width="10.875" style="49" customWidth="1"/>
    <col min="12813" max="12813" width="12.5" style="49" customWidth="1"/>
    <col min="12814" max="12814" width="10.125" style="49" customWidth="1"/>
    <col min="12815" max="12815" width="12" style="49" customWidth="1"/>
    <col min="12816" max="12816" width="11.5" style="49" customWidth="1"/>
    <col min="12817" max="12823" width="17.25" style="49" customWidth="1"/>
    <col min="12824" max="13056" width="17.25" style="49"/>
    <col min="13057" max="13057" width="5.125" style="49" customWidth="1"/>
    <col min="13058" max="13058" width="21.125" style="49" customWidth="1"/>
    <col min="13059" max="13059" width="7.875" style="49" customWidth="1"/>
    <col min="13060" max="13060" width="9.5" style="49" customWidth="1"/>
    <col min="13061" max="13061" width="14.5" style="49" customWidth="1"/>
    <col min="13062" max="13062" width="16.75" style="49" customWidth="1"/>
    <col min="13063" max="13063" width="9.375" style="49" customWidth="1"/>
    <col min="13064" max="13064" width="8.375" style="49" customWidth="1"/>
    <col min="13065" max="13065" width="8.5" style="49" customWidth="1"/>
    <col min="13066" max="13066" width="6.375" style="49" customWidth="1"/>
    <col min="13067" max="13067" width="10.375" style="49" customWidth="1"/>
    <col min="13068" max="13068" width="10.875" style="49" customWidth="1"/>
    <col min="13069" max="13069" width="12.5" style="49" customWidth="1"/>
    <col min="13070" max="13070" width="10.125" style="49" customWidth="1"/>
    <col min="13071" max="13071" width="12" style="49" customWidth="1"/>
    <col min="13072" max="13072" width="11.5" style="49" customWidth="1"/>
    <col min="13073" max="13079" width="17.25" style="49" customWidth="1"/>
    <col min="13080" max="13312" width="17.25" style="49"/>
    <col min="13313" max="13313" width="5.125" style="49" customWidth="1"/>
    <col min="13314" max="13314" width="21.125" style="49" customWidth="1"/>
    <col min="13315" max="13315" width="7.875" style="49" customWidth="1"/>
    <col min="13316" max="13316" width="9.5" style="49" customWidth="1"/>
    <col min="13317" max="13317" width="14.5" style="49" customWidth="1"/>
    <col min="13318" max="13318" width="16.75" style="49" customWidth="1"/>
    <col min="13319" max="13319" width="9.375" style="49" customWidth="1"/>
    <col min="13320" max="13320" width="8.375" style="49" customWidth="1"/>
    <col min="13321" max="13321" width="8.5" style="49" customWidth="1"/>
    <col min="13322" max="13322" width="6.375" style="49" customWidth="1"/>
    <col min="13323" max="13323" width="10.375" style="49" customWidth="1"/>
    <col min="13324" max="13324" width="10.875" style="49" customWidth="1"/>
    <col min="13325" max="13325" width="12.5" style="49" customWidth="1"/>
    <col min="13326" max="13326" width="10.125" style="49" customWidth="1"/>
    <col min="13327" max="13327" width="12" style="49" customWidth="1"/>
    <col min="13328" max="13328" width="11.5" style="49" customWidth="1"/>
    <col min="13329" max="13335" width="17.25" style="49" customWidth="1"/>
    <col min="13336" max="13568" width="17.25" style="49"/>
    <col min="13569" max="13569" width="5.125" style="49" customWidth="1"/>
    <col min="13570" max="13570" width="21.125" style="49" customWidth="1"/>
    <col min="13571" max="13571" width="7.875" style="49" customWidth="1"/>
    <col min="13572" max="13572" width="9.5" style="49" customWidth="1"/>
    <col min="13573" max="13573" width="14.5" style="49" customWidth="1"/>
    <col min="13574" max="13574" width="16.75" style="49" customWidth="1"/>
    <col min="13575" max="13575" width="9.375" style="49" customWidth="1"/>
    <col min="13576" max="13576" width="8.375" style="49" customWidth="1"/>
    <col min="13577" max="13577" width="8.5" style="49" customWidth="1"/>
    <col min="13578" max="13578" width="6.375" style="49" customWidth="1"/>
    <col min="13579" max="13579" width="10.375" style="49" customWidth="1"/>
    <col min="13580" max="13580" width="10.875" style="49" customWidth="1"/>
    <col min="13581" max="13581" width="12.5" style="49" customWidth="1"/>
    <col min="13582" max="13582" width="10.125" style="49" customWidth="1"/>
    <col min="13583" max="13583" width="12" style="49" customWidth="1"/>
    <col min="13584" max="13584" width="11.5" style="49" customWidth="1"/>
    <col min="13585" max="13591" width="17.25" style="49" customWidth="1"/>
    <col min="13592" max="13824" width="17.25" style="49"/>
    <col min="13825" max="13825" width="5.125" style="49" customWidth="1"/>
    <col min="13826" max="13826" width="21.125" style="49" customWidth="1"/>
    <col min="13827" max="13827" width="7.875" style="49" customWidth="1"/>
    <col min="13828" max="13828" width="9.5" style="49" customWidth="1"/>
    <col min="13829" max="13829" width="14.5" style="49" customWidth="1"/>
    <col min="13830" max="13830" width="16.75" style="49" customWidth="1"/>
    <col min="13831" max="13831" width="9.375" style="49" customWidth="1"/>
    <col min="13832" max="13832" width="8.375" style="49" customWidth="1"/>
    <col min="13833" max="13833" width="8.5" style="49" customWidth="1"/>
    <col min="13834" max="13834" width="6.375" style="49" customWidth="1"/>
    <col min="13835" max="13835" width="10.375" style="49" customWidth="1"/>
    <col min="13836" max="13836" width="10.875" style="49" customWidth="1"/>
    <col min="13837" max="13837" width="12.5" style="49" customWidth="1"/>
    <col min="13838" max="13838" width="10.125" style="49" customWidth="1"/>
    <col min="13839" max="13839" width="12" style="49" customWidth="1"/>
    <col min="13840" max="13840" width="11.5" style="49" customWidth="1"/>
    <col min="13841" max="13847" width="17.25" style="49" customWidth="1"/>
    <col min="13848" max="14080" width="17.25" style="49"/>
    <col min="14081" max="14081" width="5.125" style="49" customWidth="1"/>
    <col min="14082" max="14082" width="21.125" style="49" customWidth="1"/>
    <col min="14083" max="14083" width="7.875" style="49" customWidth="1"/>
    <col min="14084" max="14084" width="9.5" style="49" customWidth="1"/>
    <col min="14085" max="14085" width="14.5" style="49" customWidth="1"/>
    <col min="14086" max="14086" width="16.75" style="49" customWidth="1"/>
    <col min="14087" max="14087" width="9.375" style="49" customWidth="1"/>
    <col min="14088" max="14088" width="8.375" style="49" customWidth="1"/>
    <col min="14089" max="14089" width="8.5" style="49" customWidth="1"/>
    <col min="14090" max="14090" width="6.375" style="49" customWidth="1"/>
    <col min="14091" max="14091" width="10.375" style="49" customWidth="1"/>
    <col min="14092" max="14092" width="10.875" style="49" customWidth="1"/>
    <col min="14093" max="14093" width="12.5" style="49" customWidth="1"/>
    <col min="14094" max="14094" width="10.125" style="49" customWidth="1"/>
    <col min="14095" max="14095" width="12" style="49" customWidth="1"/>
    <col min="14096" max="14096" width="11.5" style="49" customWidth="1"/>
    <col min="14097" max="14103" width="17.25" style="49" customWidth="1"/>
    <col min="14104" max="14336" width="17.25" style="49"/>
    <col min="14337" max="14337" width="5.125" style="49" customWidth="1"/>
    <col min="14338" max="14338" width="21.125" style="49" customWidth="1"/>
    <col min="14339" max="14339" width="7.875" style="49" customWidth="1"/>
    <col min="14340" max="14340" width="9.5" style="49" customWidth="1"/>
    <col min="14341" max="14341" width="14.5" style="49" customWidth="1"/>
    <col min="14342" max="14342" width="16.75" style="49" customWidth="1"/>
    <col min="14343" max="14343" width="9.375" style="49" customWidth="1"/>
    <col min="14344" max="14344" width="8.375" style="49" customWidth="1"/>
    <col min="14345" max="14345" width="8.5" style="49" customWidth="1"/>
    <col min="14346" max="14346" width="6.375" style="49" customWidth="1"/>
    <col min="14347" max="14347" width="10.375" style="49" customWidth="1"/>
    <col min="14348" max="14348" width="10.875" style="49" customWidth="1"/>
    <col min="14349" max="14349" width="12.5" style="49" customWidth="1"/>
    <col min="14350" max="14350" width="10.125" style="49" customWidth="1"/>
    <col min="14351" max="14351" width="12" style="49" customWidth="1"/>
    <col min="14352" max="14352" width="11.5" style="49" customWidth="1"/>
    <col min="14353" max="14359" width="17.25" style="49" customWidth="1"/>
    <col min="14360" max="14592" width="17.25" style="49"/>
    <col min="14593" max="14593" width="5.125" style="49" customWidth="1"/>
    <col min="14594" max="14594" width="21.125" style="49" customWidth="1"/>
    <col min="14595" max="14595" width="7.875" style="49" customWidth="1"/>
    <col min="14596" max="14596" width="9.5" style="49" customWidth="1"/>
    <col min="14597" max="14597" width="14.5" style="49" customWidth="1"/>
    <col min="14598" max="14598" width="16.75" style="49" customWidth="1"/>
    <col min="14599" max="14599" width="9.375" style="49" customWidth="1"/>
    <col min="14600" max="14600" width="8.375" style="49" customWidth="1"/>
    <col min="14601" max="14601" width="8.5" style="49" customWidth="1"/>
    <col min="14602" max="14602" width="6.375" style="49" customWidth="1"/>
    <col min="14603" max="14603" width="10.375" style="49" customWidth="1"/>
    <col min="14604" max="14604" width="10.875" style="49" customWidth="1"/>
    <col min="14605" max="14605" width="12.5" style="49" customWidth="1"/>
    <col min="14606" max="14606" width="10.125" style="49" customWidth="1"/>
    <col min="14607" max="14607" width="12" style="49" customWidth="1"/>
    <col min="14608" max="14608" width="11.5" style="49" customWidth="1"/>
    <col min="14609" max="14615" width="17.25" style="49" customWidth="1"/>
    <col min="14616" max="14848" width="17.25" style="49"/>
    <col min="14849" max="14849" width="5.125" style="49" customWidth="1"/>
    <col min="14850" max="14850" width="21.125" style="49" customWidth="1"/>
    <col min="14851" max="14851" width="7.875" style="49" customWidth="1"/>
    <col min="14852" max="14852" width="9.5" style="49" customWidth="1"/>
    <col min="14853" max="14853" width="14.5" style="49" customWidth="1"/>
    <col min="14854" max="14854" width="16.75" style="49" customWidth="1"/>
    <col min="14855" max="14855" width="9.375" style="49" customWidth="1"/>
    <col min="14856" max="14856" width="8.375" style="49" customWidth="1"/>
    <col min="14857" max="14857" width="8.5" style="49" customWidth="1"/>
    <col min="14858" max="14858" width="6.375" style="49" customWidth="1"/>
    <col min="14859" max="14859" width="10.375" style="49" customWidth="1"/>
    <col min="14860" max="14860" width="10.875" style="49" customWidth="1"/>
    <col min="14861" max="14861" width="12.5" style="49" customWidth="1"/>
    <col min="14862" max="14862" width="10.125" style="49" customWidth="1"/>
    <col min="14863" max="14863" width="12" style="49" customWidth="1"/>
    <col min="14864" max="14864" width="11.5" style="49" customWidth="1"/>
    <col min="14865" max="14871" width="17.25" style="49" customWidth="1"/>
    <col min="14872" max="15104" width="17.25" style="49"/>
    <col min="15105" max="15105" width="5.125" style="49" customWidth="1"/>
    <col min="15106" max="15106" width="21.125" style="49" customWidth="1"/>
    <col min="15107" max="15107" width="7.875" style="49" customWidth="1"/>
    <col min="15108" max="15108" width="9.5" style="49" customWidth="1"/>
    <col min="15109" max="15109" width="14.5" style="49" customWidth="1"/>
    <col min="15110" max="15110" width="16.75" style="49" customWidth="1"/>
    <col min="15111" max="15111" width="9.375" style="49" customWidth="1"/>
    <col min="15112" max="15112" width="8.375" style="49" customWidth="1"/>
    <col min="15113" max="15113" width="8.5" style="49" customWidth="1"/>
    <col min="15114" max="15114" width="6.375" style="49" customWidth="1"/>
    <col min="15115" max="15115" width="10.375" style="49" customWidth="1"/>
    <col min="15116" max="15116" width="10.875" style="49" customWidth="1"/>
    <col min="15117" max="15117" width="12.5" style="49" customWidth="1"/>
    <col min="15118" max="15118" width="10.125" style="49" customWidth="1"/>
    <col min="15119" max="15119" width="12" style="49" customWidth="1"/>
    <col min="15120" max="15120" width="11.5" style="49" customWidth="1"/>
    <col min="15121" max="15127" width="17.25" style="49" customWidth="1"/>
    <col min="15128" max="15360" width="17.25" style="49"/>
    <col min="15361" max="15361" width="5.125" style="49" customWidth="1"/>
    <col min="15362" max="15362" width="21.125" style="49" customWidth="1"/>
    <col min="15363" max="15363" width="7.875" style="49" customWidth="1"/>
    <col min="15364" max="15364" width="9.5" style="49" customWidth="1"/>
    <col min="15365" max="15365" width="14.5" style="49" customWidth="1"/>
    <col min="15366" max="15366" width="16.75" style="49" customWidth="1"/>
    <col min="15367" max="15367" width="9.375" style="49" customWidth="1"/>
    <col min="15368" max="15368" width="8.375" style="49" customWidth="1"/>
    <col min="15369" max="15369" width="8.5" style="49" customWidth="1"/>
    <col min="15370" max="15370" width="6.375" style="49" customWidth="1"/>
    <col min="15371" max="15371" width="10.375" style="49" customWidth="1"/>
    <col min="15372" max="15372" width="10.875" style="49" customWidth="1"/>
    <col min="15373" max="15373" width="12.5" style="49" customWidth="1"/>
    <col min="15374" max="15374" width="10.125" style="49" customWidth="1"/>
    <col min="15375" max="15375" width="12" style="49" customWidth="1"/>
    <col min="15376" max="15376" width="11.5" style="49" customWidth="1"/>
    <col min="15377" max="15383" width="17.25" style="49" customWidth="1"/>
    <col min="15384" max="15616" width="17.25" style="49"/>
    <col min="15617" max="15617" width="5.125" style="49" customWidth="1"/>
    <col min="15618" max="15618" width="21.125" style="49" customWidth="1"/>
    <col min="15619" max="15619" width="7.875" style="49" customWidth="1"/>
    <col min="15620" max="15620" width="9.5" style="49" customWidth="1"/>
    <col min="15621" max="15621" width="14.5" style="49" customWidth="1"/>
    <col min="15622" max="15622" width="16.75" style="49" customWidth="1"/>
    <col min="15623" max="15623" width="9.375" style="49" customWidth="1"/>
    <col min="15624" max="15624" width="8.375" style="49" customWidth="1"/>
    <col min="15625" max="15625" width="8.5" style="49" customWidth="1"/>
    <col min="15626" max="15626" width="6.375" style="49" customWidth="1"/>
    <col min="15627" max="15627" width="10.375" style="49" customWidth="1"/>
    <col min="15628" max="15628" width="10.875" style="49" customWidth="1"/>
    <col min="15629" max="15629" width="12.5" style="49" customWidth="1"/>
    <col min="15630" max="15630" width="10.125" style="49" customWidth="1"/>
    <col min="15631" max="15631" width="12" style="49" customWidth="1"/>
    <col min="15632" max="15632" width="11.5" style="49" customWidth="1"/>
    <col min="15633" max="15639" width="17.25" style="49" customWidth="1"/>
    <col min="15640" max="15872" width="17.25" style="49"/>
    <col min="15873" max="15873" width="5.125" style="49" customWidth="1"/>
    <col min="15874" max="15874" width="21.125" style="49" customWidth="1"/>
    <col min="15875" max="15875" width="7.875" style="49" customWidth="1"/>
    <col min="15876" max="15876" width="9.5" style="49" customWidth="1"/>
    <col min="15877" max="15877" width="14.5" style="49" customWidth="1"/>
    <col min="15878" max="15878" width="16.75" style="49" customWidth="1"/>
    <col min="15879" max="15879" width="9.375" style="49" customWidth="1"/>
    <col min="15880" max="15880" width="8.375" style="49" customWidth="1"/>
    <col min="15881" max="15881" width="8.5" style="49" customWidth="1"/>
    <col min="15882" max="15882" width="6.375" style="49" customWidth="1"/>
    <col min="15883" max="15883" width="10.375" style="49" customWidth="1"/>
    <col min="15884" max="15884" width="10.875" style="49" customWidth="1"/>
    <col min="15885" max="15885" width="12.5" style="49" customWidth="1"/>
    <col min="15886" max="15886" width="10.125" style="49" customWidth="1"/>
    <col min="15887" max="15887" width="12" style="49" customWidth="1"/>
    <col min="15888" max="15888" width="11.5" style="49" customWidth="1"/>
    <col min="15889" max="15895" width="17.25" style="49" customWidth="1"/>
    <col min="15896" max="16128" width="17.25" style="49"/>
    <col min="16129" max="16129" width="5.125" style="49" customWidth="1"/>
    <col min="16130" max="16130" width="21.125" style="49" customWidth="1"/>
    <col min="16131" max="16131" width="7.875" style="49" customWidth="1"/>
    <col min="16132" max="16132" width="9.5" style="49" customWidth="1"/>
    <col min="16133" max="16133" width="14.5" style="49" customWidth="1"/>
    <col min="16134" max="16134" width="16.75" style="49" customWidth="1"/>
    <col min="16135" max="16135" width="9.375" style="49" customWidth="1"/>
    <col min="16136" max="16136" width="8.375" style="49" customWidth="1"/>
    <col min="16137" max="16137" width="8.5" style="49" customWidth="1"/>
    <col min="16138" max="16138" width="6.375" style="49" customWidth="1"/>
    <col min="16139" max="16139" width="10.375" style="49" customWidth="1"/>
    <col min="16140" max="16140" width="10.875" style="49" customWidth="1"/>
    <col min="16141" max="16141" width="12.5" style="49" customWidth="1"/>
    <col min="16142" max="16142" width="10.125" style="49" customWidth="1"/>
    <col min="16143" max="16143" width="12" style="49" customWidth="1"/>
    <col min="16144" max="16144" width="11.5" style="49" customWidth="1"/>
    <col min="16145" max="16151" width="17.25" style="49" customWidth="1"/>
    <col min="16152" max="16384" width="17.25" style="49"/>
  </cols>
  <sheetData>
    <row r="1" spans="1:17" ht="24.75" customHeight="1" x14ac:dyDescent="0.2">
      <c r="A1" s="45" t="s">
        <v>28</v>
      </c>
      <c r="B1" s="46" t="s">
        <v>29</v>
      </c>
      <c r="C1" s="46" t="s">
        <v>30</v>
      </c>
      <c r="D1" s="46" t="s">
        <v>31</v>
      </c>
      <c r="E1" s="46" t="s">
        <v>32</v>
      </c>
      <c r="F1" s="46" t="s">
        <v>33</v>
      </c>
      <c r="G1" s="46" t="s">
        <v>34</v>
      </c>
      <c r="H1" s="46" t="s">
        <v>35</v>
      </c>
      <c r="I1" s="46" t="s">
        <v>36</v>
      </c>
      <c r="J1" s="46" t="s">
        <v>37</v>
      </c>
      <c r="K1" s="46" t="s">
        <v>38</v>
      </c>
      <c r="L1" s="46" t="s">
        <v>39</v>
      </c>
      <c r="M1" s="46" t="s">
        <v>40</v>
      </c>
      <c r="N1" s="47" t="s">
        <v>41</v>
      </c>
      <c r="O1" s="47" t="s">
        <v>42</v>
      </c>
      <c r="P1" s="48" t="s">
        <v>43</v>
      </c>
    </row>
    <row r="2" spans="1:17" ht="24.75" customHeight="1" x14ac:dyDescent="0.2">
      <c r="A2" s="45">
        <v>1</v>
      </c>
      <c r="B2" s="50" t="s">
        <v>44</v>
      </c>
      <c r="C2" s="46">
        <v>1</v>
      </c>
      <c r="D2" s="46">
        <v>54</v>
      </c>
      <c r="E2" s="46" t="s">
        <v>134</v>
      </c>
      <c r="F2" s="46" t="s">
        <v>45</v>
      </c>
      <c r="G2" s="46">
        <v>1</v>
      </c>
      <c r="H2" s="46">
        <v>1</v>
      </c>
      <c r="I2" s="46">
        <v>1</v>
      </c>
      <c r="J2" s="46">
        <v>1</v>
      </c>
      <c r="K2" s="46">
        <v>1</v>
      </c>
      <c r="L2" s="46">
        <v>1</v>
      </c>
      <c r="M2" s="46">
        <v>2</v>
      </c>
      <c r="N2" s="47">
        <v>0.5</v>
      </c>
      <c r="O2" s="47">
        <v>0.75</v>
      </c>
      <c r="P2" s="51" t="s">
        <v>46</v>
      </c>
      <c r="Q2" s="57">
        <f>SUM(O2-N2)</f>
        <v>0.25</v>
      </c>
    </row>
    <row r="3" spans="1:17" ht="24.75" customHeight="1" x14ac:dyDescent="0.2">
      <c r="A3" s="45">
        <v>2</v>
      </c>
      <c r="B3" s="50" t="s">
        <v>47</v>
      </c>
      <c r="C3" s="46">
        <v>2</v>
      </c>
      <c r="D3" s="46">
        <v>13</v>
      </c>
      <c r="E3" s="46" t="s">
        <v>135</v>
      </c>
      <c r="F3" s="46" t="s">
        <v>45</v>
      </c>
      <c r="G3" s="46">
        <v>1</v>
      </c>
      <c r="H3" s="46">
        <v>1</v>
      </c>
      <c r="I3" s="46">
        <v>1</v>
      </c>
      <c r="J3" s="46">
        <v>2</v>
      </c>
      <c r="K3" s="46">
        <v>2</v>
      </c>
      <c r="L3" s="46">
        <v>1</v>
      </c>
      <c r="M3" s="46">
        <v>2</v>
      </c>
      <c r="N3" s="47">
        <v>0.5625</v>
      </c>
      <c r="O3" s="47">
        <v>0.66666666666666663</v>
      </c>
      <c r="P3" s="51" t="s">
        <v>46</v>
      </c>
      <c r="Q3" s="57">
        <f t="shared" ref="Q3:Q66" si="0">SUM(O3-N3)</f>
        <v>0.10416666666666663</v>
      </c>
    </row>
    <row r="4" spans="1:17" ht="24.75" customHeight="1" x14ac:dyDescent="0.2">
      <c r="A4" s="45">
        <v>3</v>
      </c>
      <c r="B4" s="50" t="s">
        <v>48</v>
      </c>
      <c r="C4" s="46">
        <v>2</v>
      </c>
      <c r="D4" s="46">
        <v>3</v>
      </c>
      <c r="E4" s="46" t="s">
        <v>49</v>
      </c>
      <c r="F4" s="46" t="s">
        <v>45</v>
      </c>
      <c r="G4" s="46">
        <v>1</v>
      </c>
      <c r="H4" s="46">
        <v>1</v>
      </c>
      <c r="I4" s="46">
        <v>1</v>
      </c>
      <c r="J4" s="46">
        <v>2</v>
      </c>
      <c r="K4" s="46">
        <v>2</v>
      </c>
      <c r="L4" s="46">
        <v>2</v>
      </c>
      <c r="M4" s="46">
        <v>2</v>
      </c>
      <c r="N4" s="47">
        <v>0.54166666666666663</v>
      </c>
      <c r="O4" s="47">
        <v>0.72916666666666663</v>
      </c>
      <c r="P4" s="51" t="s">
        <v>46</v>
      </c>
      <c r="Q4" s="57">
        <f t="shared" si="0"/>
        <v>0.1875</v>
      </c>
    </row>
    <row r="5" spans="1:17" ht="24.75" customHeight="1" x14ac:dyDescent="0.2">
      <c r="A5" s="45">
        <v>4</v>
      </c>
      <c r="B5" s="50" t="s">
        <v>50</v>
      </c>
      <c r="C5" s="46">
        <v>1</v>
      </c>
      <c r="D5" s="46">
        <v>8</v>
      </c>
      <c r="E5" s="46" t="s">
        <v>51</v>
      </c>
      <c r="F5" s="46" t="s">
        <v>45</v>
      </c>
      <c r="G5" s="46">
        <v>1</v>
      </c>
      <c r="H5" s="46">
        <v>1</v>
      </c>
      <c r="I5" s="46">
        <v>1</v>
      </c>
      <c r="J5" s="46">
        <v>2</v>
      </c>
      <c r="K5" s="46">
        <v>2</v>
      </c>
      <c r="L5" s="46">
        <v>2</v>
      </c>
      <c r="M5" s="46">
        <v>2</v>
      </c>
      <c r="N5" s="47">
        <v>0.5</v>
      </c>
      <c r="O5" s="47">
        <v>0.70833333333333337</v>
      </c>
      <c r="P5" s="51" t="s">
        <v>46</v>
      </c>
      <c r="Q5" s="57">
        <f t="shared" si="0"/>
        <v>0.20833333333333337</v>
      </c>
    </row>
    <row r="6" spans="1:17" ht="24.75" customHeight="1" x14ac:dyDescent="0.2">
      <c r="A6" s="45">
        <v>5</v>
      </c>
      <c r="B6" s="50" t="s">
        <v>52</v>
      </c>
      <c r="C6" s="46">
        <v>2</v>
      </c>
      <c r="D6" s="46">
        <v>7</v>
      </c>
      <c r="E6" s="46" t="s">
        <v>53</v>
      </c>
      <c r="F6" s="46" t="s">
        <v>45</v>
      </c>
      <c r="G6" s="46">
        <v>1</v>
      </c>
      <c r="H6" s="46">
        <v>1</v>
      </c>
      <c r="I6" s="46">
        <v>1</v>
      </c>
      <c r="J6" s="46">
        <v>2</v>
      </c>
      <c r="K6" s="46">
        <v>2</v>
      </c>
      <c r="L6" s="46">
        <v>1</v>
      </c>
      <c r="M6" s="46">
        <v>2</v>
      </c>
      <c r="N6" s="47">
        <v>0.5</v>
      </c>
      <c r="O6" s="47">
        <v>0.70833333333333337</v>
      </c>
      <c r="P6" s="51" t="s">
        <v>46</v>
      </c>
      <c r="Q6" s="57">
        <f t="shared" si="0"/>
        <v>0.20833333333333337</v>
      </c>
    </row>
    <row r="7" spans="1:17" ht="24.75" customHeight="1" x14ac:dyDescent="0.2">
      <c r="A7" s="45">
        <v>6</v>
      </c>
      <c r="B7" s="50" t="s">
        <v>54</v>
      </c>
      <c r="C7" s="46">
        <v>2</v>
      </c>
      <c r="D7" s="46">
        <v>7</v>
      </c>
      <c r="E7" s="46" t="s">
        <v>51</v>
      </c>
      <c r="F7" s="46" t="s">
        <v>45</v>
      </c>
      <c r="G7" s="46">
        <v>2</v>
      </c>
      <c r="H7" s="46">
        <v>1</v>
      </c>
      <c r="I7" s="46">
        <v>1</v>
      </c>
      <c r="J7" s="46">
        <v>2</v>
      </c>
      <c r="K7" s="46">
        <v>2</v>
      </c>
      <c r="L7" s="46">
        <v>1</v>
      </c>
      <c r="M7" s="46">
        <v>2</v>
      </c>
      <c r="N7" s="47">
        <v>0.5625</v>
      </c>
      <c r="O7" s="47">
        <v>0.6875</v>
      </c>
      <c r="P7" s="51" t="s">
        <v>46</v>
      </c>
      <c r="Q7" s="57">
        <f t="shared" si="0"/>
        <v>0.125</v>
      </c>
    </row>
    <row r="8" spans="1:17" ht="24.75" customHeight="1" x14ac:dyDescent="0.2">
      <c r="A8" s="45">
        <v>7</v>
      </c>
      <c r="B8" s="50" t="s">
        <v>55</v>
      </c>
      <c r="C8" s="46">
        <v>2</v>
      </c>
      <c r="D8" s="46">
        <v>8</v>
      </c>
      <c r="E8" s="46" t="s">
        <v>51</v>
      </c>
      <c r="F8" s="46" t="s">
        <v>45</v>
      </c>
      <c r="G8" s="46">
        <v>2</v>
      </c>
      <c r="H8" s="46">
        <v>1</v>
      </c>
      <c r="I8" s="46">
        <v>1</v>
      </c>
      <c r="J8" s="46">
        <v>2</v>
      </c>
      <c r="K8" s="46">
        <v>2</v>
      </c>
      <c r="L8" s="46">
        <v>2</v>
      </c>
      <c r="M8" s="46">
        <v>2</v>
      </c>
      <c r="N8" s="47">
        <v>0.5625</v>
      </c>
      <c r="O8" s="47">
        <v>0.6875</v>
      </c>
      <c r="P8" s="51" t="s">
        <v>46</v>
      </c>
      <c r="Q8" s="57">
        <f t="shared" si="0"/>
        <v>0.125</v>
      </c>
    </row>
    <row r="9" spans="1:17" ht="24.75" customHeight="1" x14ac:dyDescent="0.2">
      <c r="A9" s="45">
        <v>8</v>
      </c>
      <c r="B9" s="50" t="s">
        <v>56</v>
      </c>
      <c r="C9" s="46">
        <v>1</v>
      </c>
      <c r="D9" s="46">
        <v>6</v>
      </c>
      <c r="E9" s="46" t="s">
        <v>49</v>
      </c>
      <c r="F9" s="46" t="s">
        <v>45</v>
      </c>
      <c r="G9" s="46">
        <v>2</v>
      </c>
      <c r="H9" s="46">
        <v>2</v>
      </c>
      <c r="I9" s="46">
        <v>1</v>
      </c>
      <c r="J9" s="46">
        <v>2</v>
      </c>
      <c r="K9" s="46">
        <v>1</v>
      </c>
      <c r="L9" s="46">
        <v>2</v>
      </c>
      <c r="M9" s="46">
        <v>2</v>
      </c>
      <c r="N9" s="47">
        <v>0.5625</v>
      </c>
      <c r="O9" s="47">
        <v>0.6875</v>
      </c>
      <c r="P9" s="51" t="s">
        <v>46</v>
      </c>
      <c r="Q9" s="57">
        <f t="shared" si="0"/>
        <v>0.125</v>
      </c>
    </row>
    <row r="10" spans="1:17" ht="24.75" customHeight="1" x14ac:dyDescent="0.2">
      <c r="A10" s="45">
        <v>9</v>
      </c>
      <c r="B10" s="50" t="s">
        <v>57</v>
      </c>
      <c r="C10" s="46">
        <v>1</v>
      </c>
      <c r="D10" s="46">
        <v>5</v>
      </c>
      <c r="E10" s="46" t="s">
        <v>49</v>
      </c>
      <c r="F10" s="46" t="s">
        <v>45</v>
      </c>
      <c r="G10" s="46">
        <v>1</v>
      </c>
      <c r="H10" s="46">
        <v>1</v>
      </c>
      <c r="I10" s="46">
        <v>1</v>
      </c>
      <c r="J10" s="46">
        <v>2</v>
      </c>
      <c r="K10" s="46">
        <v>2</v>
      </c>
      <c r="L10" s="46">
        <v>1</v>
      </c>
      <c r="M10" s="46">
        <v>2</v>
      </c>
      <c r="N10" s="47">
        <v>0.5625</v>
      </c>
      <c r="O10" s="47">
        <v>0.77083333333333337</v>
      </c>
      <c r="P10" s="51" t="s">
        <v>46</v>
      </c>
      <c r="Q10" s="57">
        <f t="shared" si="0"/>
        <v>0.20833333333333337</v>
      </c>
    </row>
    <row r="11" spans="1:17" ht="24.75" customHeight="1" x14ac:dyDescent="0.2">
      <c r="A11" s="45">
        <v>10</v>
      </c>
      <c r="B11" s="50" t="s">
        <v>58</v>
      </c>
      <c r="C11" s="46">
        <v>2</v>
      </c>
      <c r="D11" s="46">
        <v>7</v>
      </c>
      <c r="E11" s="46" t="s">
        <v>51</v>
      </c>
      <c r="F11" s="46" t="s">
        <v>45</v>
      </c>
      <c r="G11" s="46">
        <v>2</v>
      </c>
      <c r="H11" s="46">
        <v>1</v>
      </c>
      <c r="I11" s="46">
        <v>1</v>
      </c>
      <c r="J11" s="46">
        <v>2</v>
      </c>
      <c r="K11" s="46">
        <v>2</v>
      </c>
      <c r="L11" s="46">
        <v>1</v>
      </c>
      <c r="M11" s="46">
        <v>2</v>
      </c>
      <c r="N11" s="47">
        <v>0.5625</v>
      </c>
      <c r="O11" s="47">
        <v>0.6875</v>
      </c>
      <c r="P11" s="51" t="s">
        <v>46</v>
      </c>
      <c r="Q11" s="57">
        <f t="shared" si="0"/>
        <v>0.125</v>
      </c>
    </row>
    <row r="12" spans="1:17" ht="24.75" customHeight="1" x14ac:dyDescent="0.2">
      <c r="A12" s="45">
        <v>11</v>
      </c>
      <c r="B12" s="50" t="s">
        <v>59</v>
      </c>
      <c r="C12" s="46">
        <v>2</v>
      </c>
      <c r="D12" s="46">
        <v>3</v>
      </c>
      <c r="E12" s="46" t="s">
        <v>49</v>
      </c>
      <c r="F12" s="46" t="s">
        <v>45</v>
      </c>
      <c r="G12" s="46">
        <v>1</v>
      </c>
      <c r="H12" s="46">
        <v>1</v>
      </c>
      <c r="I12" s="46">
        <v>1</v>
      </c>
      <c r="J12" s="46">
        <v>2</v>
      </c>
      <c r="K12" s="46">
        <v>2</v>
      </c>
      <c r="L12" s="46">
        <v>2</v>
      </c>
      <c r="M12" s="46">
        <v>2</v>
      </c>
      <c r="N12" s="47">
        <v>0.5625</v>
      </c>
      <c r="O12" s="47">
        <v>0.6875</v>
      </c>
      <c r="P12" s="51" t="s">
        <v>46</v>
      </c>
      <c r="Q12" s="57">
        <f t="shared" si="0"/>
        <v>0.125</v>
      </c>
    </row>
    <row r="13" spans="1:17" ht="24.75" customHeight="1" x14ac:dyDescent="0.2">
      <c r="A13" s="45">
        <v>12</v>
      </c>
      <c r="B13" s="50" t="s">
        <v>60</v>
      </c>
      <c r="C13" s="46">
        <v>1</v>
      </c>
      <c r="D13" s="46">
        <v>7</v>
      </c>
      <c r="E13" s="46" t="s">
        <v>49</v>
      </c>
      <c r="F13" s="46" t="s">
        <v>45</v>
      </c>
      <c r="G13" s="46">
        <v>1</v>
      </c>
      <c r="H13" s="46">
        <v>1</v>
      </c>
      <c r="I13" s="46">
        <v>1</v>
      </c>
      <c r="J13" s="46">
        <v>2</v>
      </c>
      <c r="K13" s="46">
        <v>2</v>
      </c>
      <c r="L13" s="46">
        <v>1</v>
      </c>
      <c r="M13" s="46">
        <v>2</v>
      </c>
      <c r="N13" s="47">
        <v>0.5625</v>
      </c>
      <c r="O13" s="47">
        <v>0.6875</v>
      </c>
      <c r="P13" s="51" t="s">
        <v>46</v>
      </c>
      <c r="Q13" s="57">
        <f t="shared" si="0"/>
        <v>0.125</v>
      </c>
    </row>
    <row r="14" spans="1:17" ht="24.75" customHeight="1" x14ac:dyDescent="0.2">
      <c r="A14" s="45">
        <v>13</v>
      </c>
      <c r="B14" s="50" t="s">
        <v>61</v>
      </c>
      <c r="C14" s="46">
        <v>1</v>
      </c>
      <c r="D14" s="46">
        <v>5</v>
      </c>
      <c r="E14" s="46" t="s">
        <v>49</v>
      </c>
      <c r="F14" s="46" t="s">
        <v>45</v>
      </c>
      <c r="G14" s="46">
        <v>1</v>
      </c>
      <c r="H14" s="46">
        <v>1</v>
      </c>
      <c r="I14" s="46">
        <v>1</v>
      </c>
      <c r="J14" s="46">
        <v>2</v>
      </c>
      <c r="K14" s="46">
        <v>2</v>
      </c>
      <c r="L14" s="46">
        <v>1</v>
      </c>
      <c r="M14" s="46">
        <v>2</v>
      </c>
      <c r="N14" s="47">
        <v>0.6875</v>
      </c>
      <c r="O14" s="47">
        <v>0.79166666666666663</v>
      </c>
      <c r="P14" s="51" t="s">
        <v>46</v>
      </c>
      <c r="Q14" s="57">
        <f t="shared" si="0"/>
        <v>0.10416666666666663</v>
      </c>
    </row>
    <row r="15" spans="1:17" ht="24.75" customHeight="1" x14ac:dyDescent="0.2">
      <c r="A15" s="45">
        <v>14</v>
      </c>
      <c r="B15" s="50" t="s">
        <v>62</v>
      </c>
      <c r="C15" s="46">
        <v>2</v>
      </c>
      <c r="D15" s="46">
        <v>4</v>
      </c>
      <c r="E15" s="46" t="s">
        <v>49</v>
      </c>
      <c r="F15" s="46" t="s">
        <v>45</v>
      </c>
      <c r="G15" s="46">
        <v>2</v>
      </c>
      <c r="H15" s="46">
        <v>1</v>
      </c>
      <c r="I15" s="46">
        <v>1</v>
      </c>
      <c r="J15" s="46">
        <v>2</v>
      </c>
      <c r="K15" s="46">
        <v>2</v>
      </c>
      <c r="L15" s="46">
        <v>2</v>
      </c>
      <c r="M15" s="46">
        <v>2</v>
      </c>
      <c r="N15" s="47">
        <v>0.45833333333333331</v>
      </c>
      <c r="O15" s="47">
        <v>0.66666666666666663</v>
      </c>
      <c r="P15" s="51" t="s">
        <v>46</v>
      </c>
      <c r="Q15" s="57">
        <f t="shared" si="0"/>
        <v>0.20833333333333331</v>
      </c>
    </row>
    <row r="16" spans="1:17" ht="24.75" customHeight="1" x14ac:dyDescent="0.2">
      <c r="A16" s="45">
        <v>15</v>
      </c>
      <c r="B16" s="50" t="s">
        <v>63</v>
      </c>
      <c r="C16" s="46">
        <v>2</v>
      </c>
      <c r="D16" s="46">
        <v>7</v>
      </c>
      <c r="E16" s="46" t="s">
        <v>49</v>
      </c>
      <c r="F16" s="46" t="s">
        <v>45</v>
      </c>
      <c r="G16" s="46">
        <v>1</v>
      </c>
      <c r="H16" s="46">
        <v>1</v>
      </c>
      <c r="I16" s="46">
        <v>1</v>
      </c>
      <c r="J16" s="46">
        <v>2</v>
      </c>
      <c r="K16" s="46">
        <v>1</v>
      </c>
      <c r="L16" s="46">
        <v>2</v>
      </c>
      <c r="M16" s="46">
        <v>2</v>
      </c>
      <c r="N16" s="47">
        <v>0.58333333333333337</v>
      </c>
      <c r="O16" s="47">
        <v>0.70833333333333337</v>
      </c>
      <c r="P16" s="51" t="s">
        <v>46</v>
      </c>
      <c r="Q16" s="57">
        <f t="shared" si="0"/>
        <v>0.125</v>
      </c>
    </row>
    <row r="17" spans="1:17" ht="24.75" customHeight="1" x14ac:dyDescent="0.2">
      <c r="A17" s="45">
        <v>16</v>
      </c>
      <c r="B17" s="50" t="s">
        <v>64</v>
      </c>
      <c r="C17" s="46">
        <v>1</v>
      </c>
      <c r="D17" s="46">
        <v>6</v>
      </c>
      <c r="E17" s="46" t="s">
        <v>49</v>
      </c>
      <c r="F17" s="46" t="s">
        <v>45</v>
      </c>
      <c r="G17" s="46">
        <v>1</v>
      </c>
      <c r="H17" s="46">
        <v>1</v>
      </c>
      <c r="I17" s="46">
        <v>1</v>
      </c>
      <c r="J17" s="46">
        <v>1</v>
      </c>
      <c r="K17" s="46">
        <v>1</v>
      </c>
      <c r="L17" s="46">
        <v>2</v>
      </c>
      <c r="M17" s="46">
        <v>2</v>
      </c>
      <c r="N17" s="47">
        <v>0.5</v>
      </c>
      <c r="O17" s="47">
        <v>0.75</v>
      </c>
      <c r="P17" s="51" t="s">
        <v>46</v>
      </c>
      <c r="Q17" s="57">
        <f t="shared" si="0"/>
        <v>0.25</v>
      </c>
    </row>
    <row r="18" spans="1:17" ht="24.75" customHeight="1" x14ac:dyDescent="0.2">
      <c r="A18" s="45">
        <v>17</v>
      </c>
      <c r="B18" s="50" t="s">
        <v>65</v>
      </c>
      <c r="C18" s="46">
        <v>2</v>
      </c>
      <c r="D18" s="46">
        <v>8</v>
      </c>
      <c r="E18" s="46" t="s">
        <v>51</v>
      </c>
      <c r="F18" s="46" t="s">
        <v>45</v>
      </c>
      <c r="G18" s="46">
        <v>1</v>
      </c>
      <c r="H18" s="46">
        <v>1</v>
      </c>
      <c r="I18" s="46">
        <v>1</v>
      </c>
      <c r="J18" s="46">
        <v>2</v>
      </c>
      <c r="K18" s="46">
        <v>2</v>
      </c>
      <c r="L18" s="46">
        <v>2</v>
      </c>
      <c r="M18" s="46">
        <v>2</v>
      </c>
      <c r="N18" s="47">
        <v>0.5</v>
      </c>
      <c r="O18" s="47">
        <v>0.75</v>
      </c>
      <c r="P18" s="51" t="s">
        <v>46</v>
      </c>
      <c r="Q18" s="57">
        <f t="shared" si="0"/>
        <v>0.25</v>
      </c>
    </row>
    <row r="19" spans="1:17" ht="24.75" customHeight="1" x14ac:dyDescent="0.2">
      <c r="A19" s="45">
        <v>18</v>
      </c>
      <c r="B19" s="50" t="s">
        <v>66</v>
      </c>
      <c r="C19" s="46">
        <v>2</v>
      </c>
      <c r="D19" s="46">
        <v>10</v>
      </c>
      <c r="E19" s="46" t="s">
        <v>51</v>
      </c>
      <c r="F19" s="46" t="s">
        <v>45</v>
      </c>
      <c r="G19" s="46">
        <v>2</v>
      </c>
      <c r="H19" s="46">
        <v>1</v>
      </c>
      <c r="I19" s="46">
        <v>1</v>
      </c>
      <c r="J19" s="46">
        <v>1</v>
      </c>
      <c r="K19" s="46">
        <v>1</v>
      </c>
      <c r="L19" s="46">
        <v>2</v>
      </c>
      <c r="M19" s="46">
        <v>2</v>
      </c>
      <c r="N19" s="47">
        <v>0.5</v>
      </c>
      <c r="O19" s="47">
        <v>0.75</v>
      </c>
      <c r="P19" s="51" t="s">
        <v>46</v>
      </c>
      <c r="Q19" s="57">
        <f t="shared" si="0"/>
        <v>0.25</v>
      </c>
    </row>
    <row r="20" spans="1:17" ht="24.75" customHeight="1" x14ac:dyDescent="0.2">
      <c r="A20" s="45">
        <v>19</v>
      </c>
      <c r="B20" s="50" t="s">
        <v>67</v>
      </c>
      <c r="C20" s="46">
        <v>1</v>
      </c>
      <c r="D20" s="46">
        <v>5</v>
      </c>
      <c r="E20" s="46" t="s">
        <v>49</v>
      </c>
      <c r="F20" s="46" t="s">
        <v>45</v>
      </c>
      <c r="G20" s="46">
        <v>2</v>
      </c>
      <c r="H20" s="46">
        <v>1</v>
      </c>
      <c r="I20" s="46">
        <v>1</v>
      </c>
      <c r="J20" s="46">
        <v>2</v>
      </c>
      <c r="K20" s="46">
        <v>2</v>
      </c>
      <c r="L20" s="46">
        <v>2</v>
      </c>
      <c r="M20" s="46" t="s">
        <v>68</v>
      </c>
      <c r="N20" s="47">
        <v>0.5625</v>
      </c>
      <c r="O20" s="47">
        <v>0.66666666666666663</v>
      </c>
      <c r="P20" s="51" t="s">
        <v>46</v>
      </c>
      <c r="Q20" s="57">
        <f t="shared" si="0"/>
        <v>0.10416666666666663</v>
      </c>
    </row>
    <row r="21" spans="1:17" ht="24.75" customHeight="1" x14ac:dyDescent="0.2">
      <c r="A21" s="45">
        <v>20</v>
      </c>
      <c r="B21" s="50" t="s">
        <v>69</v>
      </c>
      <c r="C21" s="46">
        <v>2</v>
      </c>
      <c r="D21" s="46">
        <v>9</v>
      </c>
      <c r="E21" s="46" t="s">
        <v>70</v>
      </c>
      <c r="F21" s="46" t="s">
        <v>45</v>
      </c>
      <c r="G21" s="46">
        <v>2</v>
      </c>
      <c r="H21" s="46">
        <v>1</v>
      </c>
      <c r="I21" s="46">
        <v>1</v>
      </c>
      <c r="J21" s="46">
        <v>2</v>
      </c>
      <c r="K21" s="46">
        <v>1</v>
      </c>
      <c r="L21" s="46">
        <v>2</v>
      </c>
      <c r="M21" s="46">
        <v>2</v>
      </c>
      <c r="N21" s="47">
        <v>0.5</v>
      </c>
      <c r="O21" s="47">
        <v>0.70833333333333337</v>
      </c>
      <c r="P21" s="51" t="s">
        <v>46</v>
      </c>
      <c r="Q21" s="57">
        <f t="shared" si="0"/>
        <v>0.20833333333333337</v>
      </c>
    </row>
    <row r="22" spans="1:17" ht="24.75" customHeight="1" x14ac:dyDescent="0.2">
      <c r="A22" s="45">
        <v>21</v>
      </c>
      <c r="B22" s="50" t="s">
        <v>71</v>
      </c>
      <c r="C22" s="46">
        <v>2</v>
      </c>
      <c r="D22" s="46">
        <v>9</v>
      </c>
      <c r="E22" s="46" t="s">
        <v>70</v>
      </c>
      <c r="F22" s="46" t="s">
        <v>45</v>
      </c>
      <c r="G22" s="46">
        <v>1</v>
      </c>
      <c r="H22" s="46">
        <v>1</v>
      </c>
      <c r="I22" s="46">
        <v>1</v>
      </c>
      <c r="J22" s="46">
        <v>2</v>
      </c>
      <c r="K22" s="46">
        <v>1</v>
      </c>
      <c r="L22" s="46">
        <v>2</v>
      </c>
      <c r="M22" s="46">
        <v>2</v>
      </c>
      <c r="N22" s="47">
        <v>0.5</v>
      </c>
      <c r="O22" s="47">
        <v>0.70833333333333337</v>
      </c>
      <c r="P22" s="51" t="s">
        <v>46</v>
      </c>
      <c r="Q22" s="57">
        <f t="shared" si="0"/>
        <v>0.20833333333333337</v>
      </c>
    </row>
    <row r="23" spans="1:17" ht="24.75" customHeight="1" x14ac:dyDescent="0.2">
      <c r="A23" s="45">
        <v>22</v>
      </c>
      <c r="B23" s="50" t="s">
        <v>72</v>
      </c>
      <c r="C23" s="46">
        <v>2</v>
      </c>
      <c r="D23" s="46">
        <v>10</v>
      </c>
      <c r="E23" s="46" t="s">
        <v>70</v>
      </c>
      <c r="F23" s="46" t="s">
        <v>45</v>
      </c>
      <c r="G23" s="46">
        <v>2</v>
      </c>
      <c r="H23" s="46">
        <v>2</v>
      </c>
      <c r="I23" s="46">
        <v>1</v>
      </c>
      <c r="J23" s="46">
        <v>2</v>
      </c>
      <c r="K23" s="46">
        <v>1</v>
      </c>
      <c r="L23" s="46">
        <v>2</v>
      </c>
      <c r="M23" s="46">
        <v>2</v>
      </c>
      <c r="N23" s="47">
        <v>0.5</v>
      </c>
      <c r="O23" s="47">
        <v>0.70833333333333337</v>
      </c>
      <c r="P23" s="51" t="s">
        <v>46</v>
      </c>
      <c r="Q23" s="57">
        <f t="shared" si="0"/>
        <v>0.20833333333333337</v>
      </c>
    </row>
    <row r="24" spans="1:17" ht="24.75" customHeight="1" x14ac:dyDescent="0.2">
      <c r="A24" s="45">
        <v>23</v>
      </c>
      <c r="B24" s="50" t="s">
        <v>73</v>
      </c>
      <c r="C24" s="46">
        <v>2</v>
      </c>
      <c r="D24" s="46">
        <v>7</v>
      </c>
      <c r="E24" s="46" t="s">
        <v>53</v>
      </c>
      <c r="F24" s="46" t="s">
        <v>45</v>
      </c>
      <c r="G24" s="46">
        <v>1</v>
      </c>
      <c r="H24" s="46">
        <v>1</v>
      </c>
      <c r="I24" s="46">
        <v>1</v>
      </c>
      <c r="J24" s="46">
        <v>2</v>
      </c>
      <c r="K24" s="46">
        <v>2</v>
      </c>
      <c r="L24" s="46">
        <v>2</v>
      </c>
      <c r="M24" s="46" t="s">
        <v>74</v>
      </c>
      <c r="N24" s="47">
        <v>0.5</v>
      </c>
      <c r="O24" s="47">
        <v>0.79166666666666663</v>
      </c>
      <c r="P24" s="51" t="s">
        <v>46</v>
      </c>
      <c r="Q24" s="57">
        <f t="shared" si="0"/>
        <v>0.29166666666666663</v>
      </c>
    </row>
    <row r="25" spans="1:17" ht="24.75" customHeight="1" x14ac:dyDescent="0.2">
      <c r="A25" s="45">
        <v>24</v>
      </c>
      <c r="B25" s="50" t="s">
        <v>75</v>
      </c>
      <c r="C25" s="46">
        <v>1</v>
      </c>
      <c r="D25" s="46">
        <v>8</v>
      </c>
      <c r="E25" s="46" t="s">
        <v>53</v>
      </c>
      <c r="F25" s="46" t="s">
        <v>45</v>
      </c>
      <c r="G25" s="46">
        <v>2</v>
      </c>
      <c r="H25" s="46">
        <v>1</v>
      </c>
      <c r="I25" s="46">
        <v>1</v>
      </c>
      <c r="J25" s="46">
        <v>1</v>
      </c>
      <c r="K25" s="46">
        <v>2</v>
      </c>
      <c r="L25" s="46">
        <v>2</v>
      </c>
      <c r="M25" s="46">
        <v>2</v>
      </c>
      <c r="N25" s="47">
        <v>0.5</v>
      </c>
      <c r="O25" s="47">
        <v>0.70833333333333337</v>
      </c>
      <c r="P25" s="51" t="s">
        <v>46</v>
      </c>
      <c r="Q25" s="57">
        <f t="shared" si="0"/>
        <v>0.20833333333333337</v>
      </c>
    </row>
    <row r="26" spans="1:17" ht="24.75" customHeight="1" x14ac:dyDescent="0.2">
      <c r="A26" s="45">
        <v>25</v>
      </c>
      <c r="B26" s="50" t="s">
        <v>76</v>
      </c>
      <c r="C26" s="46">
        <v>2</v>
      </c>
      <c r="D26" s="46">
        <v>4</v>
      </c>
      <c r="E26" s="46" t="s">
        <v>49</v>
      </c>
      <c r="F26" s="46" t="s">
        <v>45</v>
      </c>
      <c r="G26" s="46">
        <v>2</v>
      </c>
      <c r="H26" s="46">
        <v>1</v>
      </c>
      <c r="I26" s="46">
        <v>1</v>
      </c>
      <c r="J26" s="46">
        <v>2</v>
      </c>
      <c r="K26" s="46">
        <v>2</v>
      </c>
      <c r="L26" s="46">
        <v>2</v>
      </c>
      <c r="M26" s="46">
        <v>2</v>
      </c>
      <c r="N26" s="47">
        <v>0.5</v>
      </c>
      <c r="O26" s="47">
        <v>0.66666666666666663</v>
      </c>
      <c r="P26" s="51" t="s">
        <v>46</v>
      </c>
      <c r="Q26" s="57">
        <f t="shared" si="0"/>
        <v>0.16666666666666663</v>
      </c>
    </row>
    <row r="27" spans="1:17" ht="24.75" customHeight="1" x14ac:dyDescent="0.2">
      <c r="A27" s="45">
        <v>26</v>
      </c>
      <c r="B27" s="50" t="s">
        <v>77</v>
      </c>
      <c r="C27" s="46">
        <v>1</v>
      </c>
      <c r="D27" s="46">
        <v>7</v>
      </c>
      <c r="E27" s="46" t="s">
        <v>51</v>
      </c>
      <c r="F27" s="46" t="s">
        <v>45</v>
      </c>
      <c r="G27" s="46">
        <v>1</v>
      </c>
      <c r="H27" s="46">
        <v>1</v>
      </c>
      <c r="I27" s="46">
        <v>1</v>
      </c>
      <c r="J27" s="46">
        <v>2</v>
      </c>
      <c r="K27" s="46">
        <v>2</v>
      </c>
      <c r="L27" s="46">
        <v>1</v>
      </c>
      <c r="M27" s="46" t="s">
        <v>78</v>
      </c>
      <c r="N27" s="47">
        <v>0.5</v>
      </c>
      <c r="O27" s="47">
        <v>0.625</v>
      </c>
      <c r="P27" s="51" t="s">
        <v>46</v>
      </c>
      <c r="Q27" s="57">
        <f t="shared" si="0"/>
        <v>0.125</v>
      </c>
    </row>
    <row r="28" spans="1:17" ht="24.75" customHeight="1" x14ac:dyDescent="0.2">
      <c r="A28" s="45">
        <v>27</v>
      </c>
      <c r="B28" s="50" t="s">
        <v>79</v>
      </c>
      <c r="C28" s="46">
        <v>1</v>
      </c>
      <c r="D28" s="46">
        <v>8</v>
      </c>
      <c r="E28" s="46" t="s">
        <v>51</v>
      </c>
      <c r="F28" s="46" t="s">
        <v>45</v>
      </c>
      <c r="G28" s="46">
        <v>1</v>
      </c>
      <c r="H28" s="46">
        <v>1</v>
      </c>
      <c r="I28" s="46">
        <v>1</v>
      </c>
      <c r="J28" s="46">
        <v>2</v>
      </c>
      <c r="K28" s="46">
        <v>2</v>
      </c>
      <c r="L28" s="46">
        <v>1</v>
      </c>
      <c r="M28" s="46">
        <v>2</v>
      </c>
      <c r="N28" s="47">
        <v>0.45833333333333331</v>
      </c>
      <c r="O28" s="47">
        <v>0.70833333333333337</v>
      </c>
      <c r="P28" s="51" t="s">
        <v>46</v>
      </c>
      <c r="Q28" s="57">
        <f t="shared" si="0"/>
        <v>0.25000000000000006</v>
      </c>
    </row>
    <row r="29" spans="1:17" ht="24.75" customHeight="1" x14ac:dyDescent="0.2">
      <c r="A29" s="45">
        <v>28</v>
      </c>
      <c r="B29" s="50" t="s">
        <v>80</v>
      </c>
      <c r="C29" s="46">
        <v>1</v>
      </c>
      <c r="D29" s="46">
        <v>2.2999999999999998</v>
      </c>
      <c r="E29" s="46" t="s">
        <v>49</v>
      </c>
      <c r="F29" s="46" t="s">
        <v>45</v>
      </c>
      <c r="G29" s="46">
        <v>1</v>
      </c>
      <c r="H29" s="46">
        <v>1</v>
      </c>
      <c r="I29" s="46">
        <v>1</v>
      </c>
      <c r="J29" s="46">
        <v>1</v>
      </c>
      <c r="K29" s="46">
        <v>1</v>
      </c>
      <c r="L29" s="46">
        <v>1</v>
      </c>
      <c r="M29" s="46" t="s">
        <v>78</v>
      </c>
      <c r="N29" s="47">
        <v>0.45833333333333331</v>
      </c>
      <c r="O29" s="47">
        <v>0.70833333333333337</v>
      </c>
      <c r="P29" s="51" t="s">
        <v>46</v>
      </c>
      <c r="Q29" s="57">
        <f t="shared" si="0"/>
        <v>0.25000000000000006</v>
      </c>
    </row>
    <row r="30" spans="1:17" ht="24.75" customHeight="1" x14ac:dyDescent="0.2">
      <c r="A30" s="45">
        <v>29</v>
      </c>
      <c r="B30" s="50" t="s">
        <v>81</v>
      </c>
      <c r="C30" s="46">
        <v>2</v>
      </c>
      <c r="D30" s="46">
        <v>8</v>
      </c>
      <c r="E30" s="46" t="s">
        <v>53</v>
      </c>
      <c r="F30" s="46" t="s">
        <v>45</v>
      </c>
      <c r="G30" s="46">
        <v>1</v>
      </c>
      <c r="H30" s="46">
        <v>1</v>
      </c>
      <c r="I30" s="46">
        <v>1</v>
      </c>
      <c r="J30" s="46">
        <v>2</v>
      </c>
      <c r="K30" s="46">
        <v>2</v>
      </c>
      <c r="L30" s="46">
        <v>1</v>
      </c>
      <c r="M30" s="46">
        <v>2</v>
      </c>
      <c r="N30" s="47">
        <v>0.5</v>
      </c>
      <c r="O30" s="47">
        <v>0.58333333333333337</v>
      </c>
      <c r="P30" s="51" t="s">
        <v>46</v>
      </c>
      <c r="Q30" s="57">
        <f t="shared" si="0"/>
        <v>8.333333333333337E-2</v>
      </c>
    </row>
    <row r="31" spans="1:17" ht="24.75" customHeight="1" x14ac:dyDescent="0.2">
      <c r="A31" s="45">
        <v>30</v>
      </c>
      <c r="B31" s="50" t="s">
        <v>82</v>
      </c>
      <c r="C31" s="46">
        <v>1</v>
      </c>
      <c r="D31" s="46">
        <v>8</v>
      </c>
      <c r="E31" s="46" t="s">
        <v>53</v>
      </c>
      <c r="F31" s="46" t="s">
        <v>45</v>
      </c>
      <c r="G31" s="46">
        <v>1</v>
      </c>
      <c r="H31" s="46">
        <v>1</v>
      </c>
      <c r="I31" s="46">
        <v>1</v>
      </c>
      <c r="J31" s="46">
        <v>1</v>
      </c>
      <c r="K31" s="46">
        <v>2</v>
      </c>
      <c r="L31" s="46">
        <v>2</v>
      </c>
      <c r="M31" s="46">
        <v>2</v>
      </c>
      <c r="N31" s="47">
        <v>0.5</v>
      </c>
      <c r="O31" s="47">
        <v>0.66666666666666663</v>
      </c>
      <c r="P31" s="51" t="s">
        <v>46</v>
      </c>
      <c r="Q31" s="57">
        <f t="shared" si="0"/>
        <v>0.16666666666666663</v>
      </c>
    </row>
    <row r="32" spans="1:17" ht="24.75" customHeight="1" x14ac:dyDescent="0.2">
      <c r="A32" s="45">
        <v>31</v>
      </c>
      <c r="B32" s="50" t="s">
        <v>83</v>
      </c>
      <c r="C32" s="46">
        <v>1</v>
      </c>
      <c r="D32" s="46">
        <v>6</v>
      </c>
      <c r="E32" s="46" t="s">
        <v>51</v>
      </c>
      <c r="F32" s="46" t="s">
        <v>45</v>
      </c>
      <c r="G32" s="46">
        <v>1</v>
      </c>
      <c r="H32" s="46">
        <v>1</v>
      </c>
      <c r="I32" s="46">
        <v>1</v>
      </c>
      <c r="J32" s="46">
        <v>1</v>
      </c>
      <c r="K32" s="46">
        <v>1</v>
      </c>
      <c r="L32" s="46">
        <v>1</v>
      </c>
      <c r="M32" s="46" t="s">
        <v>78</v>
      </c>
      <c r="N32" s="47">
        <v>0.45833333333333331</v>
      </c>
      <c r="O32" s="47">
        <v>0.58333333333333337</v>
      </c>
      <c r="P32" s="51" t="s">
        <v>46</v>
      </c>
      <c r="Q32" s="57">
        <f t="shared" si="0"/>
        <v>0.12500000000000006</v>
      </c>
    </row>
    <row r="33" spans="1:17" ht="24.75" customHeight="1" x14ac:dyDescent="0.2">
      <c r="A33" s="45">
        <v>32</v>
      </c>
      <c r="B33" s="50" t="s">
        <v>84</v>
      </c>
      <c r="C33" s="46">
        <v>2</v>
      </c>
      <c r="D33" s="46">
        <v>2.2000000000000002</v>
      </c>
      <c r="E33" s="46" t="s">
        <v>49</v>
      </c>
      <c r="F33" s="46" t="s">
        <v>45</v>
      </c>
      <c r="G33" s="46">
        <v>2</v>
      </c>
      <c r="H33" s="46">
        <v>1</v>
      </c>
      <c r="I33" s="46">
        <v>1</v>
      </c>
      <c r="J33" s="46">
        <v>2</v>
      </c>
      <c r="K33" s="46">
        <v>2</v>
      </c>
      <c r="L33" s="46">
        <v>2</v>
      </c>
      <c r="M33" s="46">
        <v>2</v>
      </c>
      <c r="N33" s="47">
        <v>0.45833333333333331</v>
      </c>
      <c r="O33" s="47">
        <v>0.75</v>
      </c>
      <c r="P33" s="51" t="s">
        <v>46</v>
      </c>
      <c r="Q33" s="57">
        <f t="shared" si="0"/>
        <v>0.29166666666666669</v>
      </c>
    </row>
    <row r="34" spans="1:17" ht="24.75" customHeight="1" x14ac:dyDescent="0.2">
      <c r="A34" s="45">
        <v>33</v>
      </c>
      <c r="B34" s="50" t="s">
        <v>85</v>
      </c>
      <c r="C34" s="46">
        <v>2</v>
      </c>
      <c r="D34" s="46">
        <v>9</v>
      </c>
      <c r="E34" s="46" t="s">
        <v>70</v>
      </c>
      <c r="F34" s="46" t="s">
        <v>45</v>
      </c>
      <c r="G34" s="46">
        <v>1</v>
      </c>
      <c r="H34" s="46">
        <v>1</v>
      </c>
      <c r="I34" s="46">
        <v>1</v>
      </c>
      <c r="J34" s="46">
        <v>2</v>
      </c>
      <c r="K34" s="46">
        <v>2</v>
      </c>
      <c r="L34" s="46">
        <v>1</v>
      </c>
      <c r="M34" s="46">
        <v>2</v>
      </c>
      <c r="N34" s="47">
        <v>0.5</v>
      </c>
      <c r="O34" s="47">
        <v>0.75</v>
      </c>
      <c r="P34" s="51" t="s">
        <v>46</v>
      </c>
      <c r="Q34" s="57">
        <f t="shared" si="0"/>
        <v>0.25</v>
      </c>
    </row>
    <row r="35" spans="1:17" ht="24.75" customHeight="1" x14ac:dyDescent="0.2">
      <c r="A35" s="45">
        <v>34</v>
      </c>
      <c r="B35" s="50" t="s">
        <v>86</v>
      </c>
      <c r="C35" s="46">
        <v>1</v>
      </c>
      <c r="D35" s="46">
        <v>7</v>
      </c>
      <c r="E35" s="46" t="s">
        <v>49</v>
      </c>
      <c r="F35" s="46" t="s">
        <v>45</v>
      </c>
      <c r="G35" s="46">
        <v>1</v>
      </c>
      <c r="H35" s="46">
        <v>1</v>
      </c>
      <c r="I35" s="46">
        <v>1</v>
      </c>
      <c r="J35" s="46">
        <v>1</v>
      </c>
      <c r="K35" s="46">
        <v>1</v>
      </c>
      <c r="L35" s="46">
        <v>1</v>
      </c>
      <c r="M35" s="46">
        <v>2</v>
      </c>
      <c r="N35" s="47">
        <v>0.5</v>
      </c>
      <c r="O35" s="47">
        <v>0.75</v>
      </c>
      <c r="P35" s="51" t="s">
        <v>46</v>
      </c>
      <c r="Q35" s="57">
        <f t="shared" si="0"/>
        <v>0.25</v>
      </c>
    </row>
    <row r="36" spans="1:17" ht="24.75" customHeight="1" x14ac:dyDescent="0.2">
      <c r="A36" s="45">
        <v>35</v>
      </c>
      <c r="B36" s="50" t="s">
        <v>87</v>
      </c>
      <c r="C36" s="46">
        <v>1</v>
      </c>
      <c r="D36" s="46">
        <v>5</v>
      </c>
      <c r="E36" s="46" t="s">
        <v>49</v>
      </c>
      <c r="F36" s="46" t="s">
        <v>45</v>
      </c>
      <c r="G36" s="46">
        <v>2</v>
      </c>
      <c r="H36" s="46">
        <v>2</v>
      </c>
      <c r="I36" s="46">
        <v>1</v>
      </c>
      <c r="J36" s="46">
        <v>1</v>
      </c>
      <c r="K36" s="46">
        <v>1</v>
      </c>
      <c r="L36" s="46">
        <v>2</v>
      </c>
      <c r="M36" s="46">
        <v>2</v>
      </c>
      <c r="N36" s="47">
        <v>0.45833333333333331</v>
      </c>
      <c r="O36" s="47">
        <v>0.66666666666666663</v>
      </c>
      <c r="P36" s="51" t="s">
        <v>46</v>
      </c>
      <c r="Q36" s="57">
        <f t="shared" si="0"/>
        <v>0.20833333333333331</v>
      </c>
    </row>
    <row r="37" spans="1:17" ht="24.75" customHeight="1" x14ac:dyDescent="0.2">
      <c r="A37" s="45">
        <v>36</v>
      </c>
      <c r="B37" s="50" t="s">
        <v>88</v>
      </c>
      <c r="C37" s="46">
        <v>2</v>
      </c>
      <c r="D37" s="46">
        <v>30</v>
      </c>
      <c r="E37" s="46" t="s">
        <v>136</v>
      </c>
      <c r="F37" s="46" t="s">
        <v>45</v>
      </c>
      <c r="G37" s="46">
        <v>1</v>
      </c>
      <c r="H37" s="46">
        <v>1</v>
      </c>
      <c r="I37" s="46">
        <v>1</v>
      </c>
      <c r="J37" s="46">
        <v>2</v>
      </c>
      <c r="K37" s="46">
        <v>2</v>
      </c>
      <c r="L37" s="46">
        <v>2</v>
      </c>
      <c r="M37" s="46">
        <v>2</v>
      </c>
      <c r="N37" s="47">
        <v>0.5</v>
      </c>
      <c r="O37" s="47">
        <v>0.70833333333333337</v>
      </c>
      <c r="P37" s="51" t="s">
        <v>46</v>
      </c>
      <c r="Q37" s="57">
        <f t="shared" si="0"/>
        <v>0.20833333333333337</v>
      </c>
    </row>
    <row r="38" spans="1:17" ht="24.75" customHeight="1" x14ac:dyDescent="0.2">
      <c r="A38" s="45">
        <v>37</v>
      </c>
      <c r="B38" s="50" t="s">
        <v>89</v>
      </c>
      <c r="C38" s="46">
        <v>1</v>
      </c>
      <c r="D38" s="46">
        <v>14</v>
      </c>
      <c r="E38" s="46" t="s">
        <v>135</v>
      </c>
      <c r="F38" s="46" t="s">
        <v>45</v>
      </c>
      <c r="G38" s="46">
        <v>2</v>
      </c>
      <c r="H38" s="46">
        <v>1</v>
      </c>
      <c r="I38" s="46">
        <v>1</v>
      </c>
      <c r="J38" s="46">
        <v>2</v>
      </c>
      <c r="K38" s="46">
        <v>1</v>
      </c>
      <c r="L38" s="46">
        <v>1</v>
      </c>
      <c r="M38" s="46">
        <v>2</v>
      </c>
      <c r="N38" s="47">
        <v>0.5</v>
      </c>
      <c r="O38" s="47">
        <v>0.70833333333333337</v>
      </c>
      <c r="P38" s="51" t="s">
        <v>46</v>
      </c>
      <c r="Q38" s="57">
        <f t="shared" si="0"/>
        <v>0.20833333333333337</v>
      </c>
    </row>
    <row r="39" spans="1:17" ht="24.75" customHeight="1" x14ac:dyDescent="0.2">
      <c r="A39" s="45">
        <v>38</v>
      </c>
      <c r="B39" s="50" t="s">
        <v>90</v>
      </c>
      <c r="C39" s="46">
        <v>1</v>
      </c>
      <c r="D39" s="46">
        <v>3</v>
      </c>
      <c r="E39" s="46" t="s">
        <v>49</v>
      </c>
      <c r="F39" s="46" t="s">
        <v>45</v>
      </c>
      <c r="G39" s="46">
        <v>1</v>
      </c>
      <c r="H39" s="46">
        <v>1</v>
      </c>
      <c r="I39" s="46">
        <v>1</v>
      </c>
      <c r="J39" s="46">
        <v>2</v>
      </c>
      <c r="K39" s="46">
        <v>1</v>
      </c>
      <c r="L39" s="46">
        <v>1</v>
      </c>
      <c r="M39" s="46">
        <v>2</v>
      </c>
      <c r="N39" s="47">
        <v>0.5</v>
      </c>
      <c r="O39" s="47">
        <v>0.70833333333333337</v>
      </c>
      <c r="P39" s="51" t="s">
        <v>46</v>
      </c>
      <c r="Q39" s="57">
        <f t="shared" si="0"/>
        <v>0.20833333333333337</v>
      </c>
    </row>
    <row r="40" spans="1:17" ht="24.75" customHeight="1" x14ac:dyDescent="0.2">
      <c r="A40" s="45">
        <v>39</v>
      </c>
      <c r="B40" s="50" t="s">
        <v>91</v>
      </c>
      <c r="C40" s="46">
        <v>1</v>
      </c>
      <c r="D40" s="46">
        <v>9</v>
      </c>
      <c r="E40" s="46" t="s">
        <v>70</v>
      </c>
      <c r="F40" s="46" t="s">
        <v>45</v>
      </c>
      <c r="G40" s="46">
        <v>2</v>
      </c>
      <c r="H40" s="46">
        <v>1</v>
      </c>
      <c r="I40" s="46">
        <v>1</v>
      </c>
      <c r="J40" s="46">
        <v>2</v>
      </c>
      <c r="K40" s="46">
        <v>2</v>
      </c>
      <c r="L40" s="46">
        <v>1</v>
      </c>
      <c r="M40" s="46">
        <v>2</v>
      </c>
      <c r="N40" s="47">
        <v>0.5</v>
      </c>
      <c r="O40" s="47">
        <v>0.70833333333333337</v>
      </c>
      <c r="P40" s="51" t="s">
        <v>46</v>
      </c>
      <c r="Q40" s="57">
        <f t="shared" si="0"/>
        <v>0.20833333333333337</v>
      </c>
    </row>
    <row r="41" spans="1:17" ht="24.75" customHeight="1" x14ac:dyDescent="0.2">
      <c r="A41" s="45">
        <v>40</v>
      </c>
      <c r="B41" s="50" t="s">
        <v>92</v>
      </c>
      <c r="C41" s="46">
        <v>1</v>
      </c>
      <c r="D41" s="46">
        <v>8</v>
      </c>
      <c r="E41" s="46" t="s">
        <v>53</v>
      </c>
      <c r="F41" s="46" t="s">
        <v>45</v>
      </c>
      <c r="G41" s="46">
        <v>2</v>
      </c>
      <c r="H41" s="46">
        <v>1</v>
      </c>
      <c r="I41" s="46">
        <v>1</v>
      </c>
      <c r="J41" s="46">
        <v>2</v>
      </c>
      <c r="K41" s="46">
        <v>2</v>
      </c>
      <c r="L41" s="46">
        <v>1</v>
      </c>
      <c r="M41" s="46">
        <v>2</v>
      </c>
      <c r="N41" s="47">
        <v>0.5</v>
      </c>
      <c r="O41" s="47">
        <v>0.70833333333333337</v>
      </c>
      <c r="P41" s="51" t="s">
        <v>46</v>
      </c>
      <c r="Q41" s="57">
        <f t="shared" si="0"/>
        <v>0.20833333333333337</v>
      </c>
    </row>
    <row r="42" spans="1:17" ht="24.75" customHeight="1" x14ac:dyDescent="0.2">
      <c r="A42" s="45">
        <v>41</v>
      </c>
      <c r="B42" s="50" t="s">
        <v>93</v>
      </c>
      <c r="C42" s="46">
        <v>2</v>
      </c>
      <c r="D42" s="46">
        <v>9</v>
      </c>
      <c r="E42" s="46" t="s">
        <v>70</v>
      </c>
      <c r="F42" s="46" t="s">
        <v>45</v>
      </c>
      <c r="G42" s="46">
        <v>2</v>
      </c>
      <c r="H42" s="46">
        <v>1</v>
      </c>
      <c r="I42" s="46">
        <v>1</v>
      </c>
      <c r="J42" s="46">
        <v>2</v>
      </c>
      <c r="K42" s="46">
        <v>2</v>
      </c>
      <c r="L42" s="46">
        <v>1</v>
      </c>
      <c r="M42" s="46">
        <v>2</v>
      </c>
      <c r="N42" s="47">
        <v>0.5</v>
      </c>
      <c r="O42" s="47">
        <v>0.70833333333333337</v>
      </c>
      <c r="P42" s="51" t="s">
        <v>46</v>
      </c>
      <c r="Q42" s="57">
        <f t="shared" si="0"/>
        <v>0.20833333333333337</v>
      </c>
    </row>
    <row r="43" spans="1:17" ht="24.75" customHeight="1" x14ac:dyDescent="0.2">
      <c r="A43" s="45">
        <v>42</v>
      </c>
      <c r="B43" s="50" t="s">
        <v>94</v>
      </c>
      <c r="C43" s="46">
        <v>2</v>
      </c>
      <c r="D43" s="46">
        <v>8</v>
      </c>
      <c r="E43" s="46" t="s">
        <v>53</v>
      </c>
      <c r="F43" s="46" t="s">
        <v>45</v>
      </c>
      <c r="G43" s="46">
        <v>1</v>
      </c>
      <c r="H43" s="46">
        <v>2</v>
      </c>
      <c r="I43" s="46">
        <v>1</v>
      </c>
      <c r="J43" s="46">
        <v>2</v>
      </c>
      <c r="K43" s="46">
        <v>2</v>
      </c>
      <c r="L43" s="46">
        <v>1</v>
      </c>
      <c r="M43" s="46">
        <v>2</v>
      </c>
      <c r="N43" s="47">
        <v>0.5</v>
      </c>
      <c r="O43" s="47">
        <v>0.10416666666666667</v>
      </c>
      <c r="P43" s="51" t="s">
        <v>95</v>
      </c>
      <c r="Q43" s="57">
        <f>SUM(O43+1-N43)</f>
        <v>0.60416666666666674</v>
      </c>
    </row>
    <row r="44" spans="1:17" ht="24.75" customHeight="1" x14ac:dyDescent="0.2">
      <c r="A44" s="45">
        <v>43</v>
      </c>
      <c r="B44" s="50" t="s">
        <v>96</v>
      </c>
      <c r="C44" s="46">
        <v>2</v>
      </c>
      <c r="D44" s="46">
        <v>5</v>
      </c>
      <c r="E44" s="46" t="s">
        <v>49</v>
      </c>
      <c r="F44" s="46" t="s">
        <v>97</v>
      </c>
      <c r="G44" s="46">
        <v>1</v>
      </c>
      <c r="H44" s="46">
        <v>1</v>
      </c>
      <c r="I44" s="46">
        <v>1</v>
      </c>
      <c r="J44" s="46">
        <v>2</v>
      </c>
      <c r="K44" s="46">
        <v>1</v>
      </c>
      <c r="L44" s="46">
        <v>2</v>
      </c>
      <c r="M44" s="46">
        <v>2</v>
      </c>
      <c r="N44" s="47">
        <v>0.5</v>
      </c>
      <c r="O44" s="47">
        <v>0.70833333333333337</v>
      </c>
      <c r="P44" s="51" t="s">
        <v>46</v>
      </c>
      <c r="Q44" s="57">
        <f t="shared" si="0"/>
        <v>0.20833333333333337</v>
      </c>
    </row>
    <row r="45" spans="1:17" ht="24.75" customHeight="1" x14ac:dyDescent="0.2">
      <c r="A45" s="45">
        <v>44</v>
      </c>
      <c r="B45" s="50" t="s">
        <v>98</v>
      </c>
      <c r="C45" s="46">
        <v>1</v>
      </c>
      <c r="D45" s="46">
        <v>17</v>
      </c>
      <c r="E45" s="46" t="s">
        <v>99</v>
      </c>
      <c r="F45" s="46" t="s">
        <v>97</v>
      </c>
      <c r="G45" s="46">
        <v>1</v>
      </c>
      <c r="H45" s="46">
        <v>1</v>
      </c>
      <c r="I45" s="46">
        <v>1</v>
      </c>
      <c r="J45" s="46">
        <v>2</v>
      </c>
      <c r="K45" s="46">
        <v>1</v>
      </c>
      <c r="L45" s="46">
        <v>2</v>
      </c>
      <c r="M45" s="46">
        <v>2</v>
      </c>
      <c r="N45" s="47">
        <v>0.5</v>
      </c>
      <c r="O45" s="47">
        <v>0.6875</v>
      </c>
      <c r="P45" s="51" t="s">
        <v>46</v>
      </c>
      <c r="Q45" s="57">
        <f t="shared" si="0"/>
        <v>0.1875</v>
      </c>
    </row>
    <row r="46" spans="1:17" ht="24.75" customHeight="1" x14ac:dyDescent="0.2">
      <c r="A46" s="45">
        <v>45</v>
      </c>
      <c r="B46" s="50" t="s">
        <v>100</v>
      </c>
      <c r="C46" s="46">
        <v>1</v>
      </c>
      <c r="D46" s="46">
        <v>7</v>
      </c>
      <c r="E46" s="46" t="s">
        <v>51</v>
      </c>
      <c r="F46" s="46" t="s">
        <v>97</v>
      </c>
      <c r="G46" s="46">
        <v>1</v>
      </c>
      <c r="H46" s="46">
        <v>1</v>
      </c>
      <c r="I46" s="46">
        <v>1</v>
      </c>
      <c r="J46" s="46">
        <v>2</v>
      </c>
      <c r="K46" s="46">
        <v>2</v>
      </c>
      <c r="L46" s="46">
        <v>2</v>
      </c>
      <c r="M46" s="46">
        <v>2</v>
      </c>
      <c r="N46" s="47">
        <v>0.5</v>
      </c>
      <c r="O46" s="47">
        <v>0.70833333333333337</v>
      </c>
      <c r="P46" s="51" t="s">
        <v>46</v>
      </c>
      <c r="Q46" s="57">
        <f t="shared" si="0"/>
        <v>0.20833333333333337</v>
      </c>
    </row>
    <row r="47" spans="1:17" ht="24.75" customHeight="1" x14ac:dyDescent="0.2">
      <c r="A47" s="45">
        <v>46</v>
      </c>
      <c r="B47" s="50" t="s">
        <v>101</v>
      </c>
      <c r="C47" s="46">
        <v>1</v>
      </c>
      <c r="D47" s="46">
        <v>12</v>
      </c>
      <c r="E47" s="46" t="s">
        <v>70</v>
      </c>
      <c r="F47" s="46" t="s">
        <v>97</v>
      </c>
      <c r="G47" s="46">
        <v>1</v>
      </c>
      <c r="H47" s="46">
        <v>2</v>
      </c>
      <c r="I47" s="46">
        <v>1</v>
      </c>
      <c r="J47" s="46">
        <v>1</v>
      </c>
      <c r="K47" s="46">
        <v>1</v>
      </c>
      <c r="L47" s="46">
        <v>2</v>
      </c>
      <c r="M47" s="46">
        <v>2</v>
      </c>
      <c r="N47" s="47">
        <v>0.5</v>
      </c>
      <c r="O47" s="47">
        <v>0.83333333333333337</v>
      </c>
      <c r="P47" s="51" t="s">
        <v>46</v>
      </c>
      <c r="Q47" s="57">
        <f t="shared" si="0"/>
        <v>0.33333333333333337</v>
      </c>
    </row>
    <row r="48" spans="1:17" ht="24.75" customHeight="1" x14ac:dyDescent="0.2">
      <c r="A48" s="45">
        <v>47</v>
      </c>
      <c r="B48" s="50" t="s">
        <v>102</v>
      </c>
      <c r="C48" s="46">
        <v>1</v>
      </c>
      <c r="D48" s="46">
        <v>12</v>
      </c>
      <c r="E48" s="46" t="s">
        <v>103</v>
      </c>
      <c r="F48" s="46" t="s">
        <v>97</v>
      </c>
      <c r="G48" s="46">
        <v>1</v>
      </c>
      <c r="H48" s="46">
        <v>1</v>
      </c>
      <c r="I48" s="46">
        <v>1</v>
      </c>
      <c r="J48" s="46">
        <v>1</v>
      </c>
      <c r="K48" s="46">
        <v>1</v>
      </c>
      <c r="L48" s="46">
        <v>2</v>
      </c>
      <c r="M48" s="46">
        <v>2</v>
      </c>
      <c r="N48" s="47">
        <v>0.5</v>
      </c>
      <c r="O48" s="47">
        <v>0.66666666666666663</v>
      </c>
      <c r="P48" s="51" t="s">
        <v>46</v>
      </c>
      <c r="Q48" s="57">
        <f t="shared" si="0"/>
        <v>0.16666666666666663</v>
      </c>
    </row>
    <row r="49" spans="1:23" ht="24.75" customHeight="1" x14ac:dyDescent="0.2">
      <c r="A49" s="45">
        <v>48</v>
      </c>
      <c r="B49" s="50" t="s">
        <v>104</v>
      </c>
      <c r="C49" s="46">
        <v>1</v>
      </c>
      <c r="D49" s="46">
        <v>12</v>
      </c>
      <c r="E49" s="46" t="s">
        <v>70</v>
      </c>
      <c r="F49" s="46" t="s">
        <v>97</v>
      </c>
      <c r="G49" s="46">
        <v>1</v>
      </c>
      <c r="H49" s="46">
        <v>2</v>
      </c>
      <c r="I49" s="46">
        <v>1</v>
      </c>
      <c r="J49" s="46">
        <v>2</v>
      </c>
      <c r="K49" s="46">
        <v>1</v>
      </c>
      <c r="L49" s="46">
        <v>1</v>
      </c>
      <c r="M49" s="46">
        <v>2</v>
      </c>
      <c r="N49" s="47">
        <v>0.5</v>
      </c>
      <c r="O49" s="47">
        <v>0.6875</v>
      </c>
      <c r="P49" s="51" t="s">
        <v>46</v>
      </c>
      <c r="Q49" s="57">
        <f t="shared" si="0"/>
        <v>0.1875</v>
      </c>
    </row>
    <row r="50" spans="1:23" ht="24.75" customHeight="1" x14ac:dyDescent="0.2">
      <c r="A50" s="45">
        <v>49</v>
      </c>
      <c r="B50" s="50" t="s">
        <v>105</v>
      </c>
      <c r="C50" s="46">
        <v>2</v>
      </c>
      <c r="D50" s="46">
        <v>12</v>
      </c>
      <c r="E50" s="46" t="s">
        <v>106</v>
      </c>
      <c r="F50" s="46" t="s">
        <v>97</v>
      </c>
      <c r="G50" s="46">
        <v>1</v>
      </c>
      <c r="H50" s="46">
        <v>1</v>
      </c>
      <c r="I50" s="46">
        <v>1</v>
      </c>
      <c r="J50" s="46">
        <v>1</v>
      </c>
      <c r="K50" s="46">
        <v>1</v>
      </c>
      <c r="L50" s="46">
        <v>1</v>
      </c>
      <c r="M50" s="46">
        <v>2</v>
      </c>
      <c r="N50" s="47">
        <v>0.5</v>
      </c>
      <c r="O50" s="47">
        <v>0.70833333333333337</v>
      </c>
      <c r="P50" s="51" t="s">
        <v>46</v>
      </c>
      <c r="Q50" s="57">
        <f t="shared" si="0"/>
        <v>0.20833333333333337</v>
      </c>
    </row>
    <row r="51" spans="1:23" ht="24.75" customHeight="1" x14ac:dyDescent="0.2">
      <c r="A51" s="45">
        <v>50</v>
      </c>
      <c r="B51" s="50" t="s">
        <v>107</v>
      </c>
      <c r="C51" s="46">
        <v>1</v>
      </c>
      <c r="D51" s="46">
        <v>11</v>
      </c>
      <c r="E51" s="46" t="s">
        <v>70</v>
      </c>
      <c r="F51" s="46" t="s">
        <v>97</v>
      </c>
      <c r="G51" s="46">
        <v>1</v>
      </c>
      <c r="H51" s="46">
        <v>1</v>
      </c>
      <c r="I51" s="46">
        <v>1</v>
      </c>
      <c r="J51" s="46">
        <v>2</v>
      </c>
      <c r="K51" s="46">
        <v>2</v>
      </c>
      <c r="L51" s="46">
        <v>2</v>
      </c>
      <c r="M51" s="46">
        <v>2</v>
      </c>
      <c r="N51" s="47">
        <v>0.5</v>
      </c>
      <c r="O51" s="47">
        <v>0.79166666666666663</v>
      </c>
      <c r="P51" s="51" t="s">
        <v>46</v>
      </c>
      <c r="Q51" s="57">
        <f t="shared" si="0"/>
        <v>0.29166666666666663</v>
      </c>
    </row>
    <row r="52" spans="1:23" ht="24.75" customHeight="1" x14ac:dyDescent="0.2">
      <c r="A52" s="45">
        <v>51</v>
      </c>
      <c r="B52" s="50" t="s">
        <v>108</v>
      </c>
      <c r="C52" s="46">
        <v>2</v>
      </c>
      <c r="D52" s="46">
        <v>14</v>
      </c>
      <c r="E52" s="46" t="s">
        <v>106</v>
      </c>
      <c r="F52" s="46" t="s">
        <v>97</v>
      </c>
      <c r="G52" s="46">
        <v>2</v>
      </c>
      <c r="H52" s="46">
        <v>1</v>
      </c>
      <c r="I52" s="46">
        <v>1</v>
      </c>
      <c r="J52" s="46">
        <v>2</v>
      </c>
      <c r="K52" s="46">
        <v>2</v>
      </c>
      <c r="L52" s="46">
        <v>2</v>
      </c>
      <c r="M52" s="46">
        <v>2</v>
      </c>
      <c r="N52" s="47">
        <v>0.5</v>
      </c>
      <c r="O52" s="47">
        <v>0.75</v>
      </c>
      <c r="P52" s="51" t="s">
        <v>46</v>
      </c>
      <c r="Q52" s="57">
        <f t="shared" si="0"/>
        <v>0.25</v>
      </c>
    </row>
    <row r="53" spans="1:23" ht="24.75" customHeight="1" x14ac:dyDescent="0.2">
      <c r="A53" s="45">
        <v>52</v>
      </c>
      <c r="B53" s="50" t="s">
        <v>109</v>
      </c>
      <c r="C53" s="46">
        <v>1</v>
      </c>
      <c r="D53" s="46">
        <v>11</v>
      </c>
      <c r="E53" s="46" t="s">
        <v>70</v>
      </c>
      <c r="F53" s="46" t="s">
        <v>97</v>
      </c>
      <c r="G53" s="46">
        <v>2</v>
      </c>
      <c r="H53" s="46">
        <v>2</v>
      </c>
      <c r="I53" s="46">
        <v>1</v>
      </c>
      <c r="J53" s="46">
        <v>2</v>
      </c>
      <c r="K53" s="46">
        <v>1</v>
      </c>
      <c r="L53" s="46">
        <v>1</v>
      </c>
      <c r="M53" s="46">
        <v>2</v>
      </c>
      <c r="N53" s="47">
        <v>0.5</v>
      </c>
      <c r="O53" s="47">
        <v>0.75</v>
      </c>
      <c r="P53" s="51" t="s">
        <v>46</v>
      </c>
      <c r="Q53" s="57">
        <f t="shared" si="0"/>
        <v>0.25</v>
      </c>
    </row>
    <row r="54" spans="1:23" ht="24.75" customHeight="1" x14ac:dyDescent="0.2">
      <c r="A54" s="45">
        <v>53</v>
      </c>
      <c r="B54" s="50" t="s">
        <v>110</v>
      </c>
      <c r="C54" s="46">
        <v>1</v>
      </c>
      <c r="D54" s="46">
        <v>5</v>
      </c>
      <c r="E54" s="46" t="s">
        <v>49</v>
      </c>
      <c r="F54" s="46" t="s">
        <v>97</v>
      </c>
      <c r="G54" s="46">
        <v>2</v>
      </c>
      <c r="H54" s="46">
        <v>1</v>
      </c>
      <c r="I54" s="46">
        <v>1</v>
      </c>
      <c r="J54" s="46">
        <v>2</v>
      </c>
      <c r="K54" s="46">
        <v>2</v>
      </c>
      <c r="L54" s="46">
        <v>2</v>
      </c>
      <c r="M54" s="46">
        <v>2</v>
      </c>
      <c r="N54" s="47">
        <v>0.5</v>
      </c>
      <c r="O54" s="47">
        <v>0.70833333333333337</v>
      </c>
      <c r="P54" s="51" t="s">
        <v>46</v>
      </c>
      <c r="Q54" s="57">
        <f t="shared" si="0"/>
        <v>0.20833333333333337</v>
      </c>
    </row>
    <row r="55" spans="1:23" ht="24.75" customHeight="1" x14ac:dyDescent="0.2">
      <c r="A55" s="45">
        <v>54</v>
      </c>
      <c r="B55" s="50" t="s">
        <v>111</v>
      </c>
      <c r="C55" s="46">
        <v>2</v>
      </c>
      <c r="D55" s="46">
        <v>8</v>
      </c>
      <c r="E55" s="46" t="s">
        <v>51</v>
      </c>
      <c r="F55" s="46" t="s">
        <v>97</v>
      </c>
      <c r="G55" s="46">
        <v>1</v>
      </c>
      <c r="H55" s="46">
        <v>1</v>
      </c>
      <c r="I55" s="46">
        <v>1</v>
      </c>
      <c r="J55" s="46">
        <v>2</v>
      </c>
      <c r="K55" s="46">
        <v>2</v>
      </c>
      <c r="L55" s="46">
        <v>2</v>
      </c>
      <c r="M55" s="46">
        <v>2</v>
      </c>
      <c r="N55" s="47">
        <v>0.5</v>
      </c>
      <c r="O55" s="47">
        <v>0.70833333333333337</v>
      </c>
      <c r="P55" s="51" t="s">
        <v>46</v>
      </c>
      <c r="Q55" s="57">
        <f t="shared" si="0"/>
        <v>0.20833333333333337</v>
      </c>
    </row>
    <row r="56" spans="1:23" ht="24.75" customHeight="1" x14ac:dyDescent="0.2">
      <c r="A56" s="45">
        <v>55</v>
      </c>
      <c r="B56" s="50" t="s">
        <v>112</v>
      </c>
      <c r="C56" s="46">
        <v>2</v>
      </c>
      <c r="D56" s="46">
        <v>15</v>
      </c>
      <c r="E56" s="46" t="s">
        <v>99</v>
      </c>
      <c r="F56" s="46" t="s">
        <v>97</v>
      </c>
      <c r="G56" s="46">
        <v>1</v>
      </c>
      <c r="H56" s="46">
        <v>1</v>
      </c>
      <c r="I56" s="46">
        <v>1</v>
      </c>
      <c r="J56" s="46">
        <v>2</v>
      </c>
      <c r="K56" s="46">
        <v>2</v>
      </c>
      <c r="L56" s="46">
        <v>1</v>
      </c>
      <c r="M56" s="46">
        <v>2</v>
      </c>
      <c r="N56" s="47">
        <v>0.5</v>
      </c>
      <c r="O56" s="47">
        <v>0.70833333333333337</v>
      </c>
      <c r="P56" s="51" t="s">
        <v>46</v>
      </c>
      <c r="Q56" s="57">
        <f t="shared" si="0"/>
        <v>0.20833333333333337</v>
      </c>
    </row>
    <row r="57" spans="1:23" ht="24.75" customHeight="1" x14ac:dyDescent="0.2">
      <c r="A57" s="45">
        <v>56</v>
      </c>
      <c r="B57" s="50" t="s">
        <v>113</v>
      </c>
      <c r="C57" s="46">
        <v>1</v>
      </c>
      <c r="D57" s="46">
        <v>10</v>
      </c>
      <c r="E57" s="46" t="s">
        <v>53</v>
      </c>
      <c r="F57" s="46" t="s">
        <v>97</v>
      </c>
      <c r="G57" s="46">
        <v>1</v>
      </c>
      <c r="H57" s="46">
        <v>1</v>
      </c>
      <c r="I57" s="46">
        <v>2</v>
      </c>
      <c r="J57" s="46">
        <v>2</v>
      </c>
      <c r="K57" s="46">
        <v>2</v>
      </c>
      <c r="L57" s="46">
        <v>2</v>
      </c>
      <c r="M57" s="46" t="s">
        <v>114</v>
      </c>
      <c r="N57" s="47">
        <v>0.5</v>
      </c>
      <c r="O57" s="47">
        <v>0.70833333333333337</v>
      </c>
      <c r="P57" s="51" t="s">
        <v>46</v>
      </c>
      <c r="Q57" s="57">
        <f t="shared" si="0"/>
        <v>0.20833333333333337</v>
      </c>
    </row>
    <row r="58" spans="1:23" s="56" customFormat="1" ht="24.75" customHeight="1" x14ac:dyDescent="0.2">
      <c r="A58" s="52">
        <v>57</v>
      </c>
      <c r="B58" s="53" t="s">
        <v>115</v>
      </c>
      <c r="C58" s="54">
        <v>1</v>
      </c>
      <c r="D58" s="54">
        <v>11</v>
      </c>
      <c r="E58" s="54" t="s">
        <v>106</v>
      </c>
      <c r="F58" s="46" t="s">
        <v>97</v>
      </c>
      <c r="G58" s="46">
        <v>2</v>
      </c>
      <c r="H58" s="46">
        <v>2</v>
      </c>
      <c r="I58" s="55">
        <v>1</v>
      </c>
      <c r="J58" s="46">
        <v>2</v>
      </c>
      <c r="K58" s="46">
        <v>2</v>
      </c>
      <c r="L58" s="46">
        <v>2</v>
      </c>
      <c r="M58" s="46">
        <v>2</v>
      </c>
      <c r="N58" s="47">
        <v>0.5</v>
      </c>
      <c r="O58" s="47">
        <v>0.75</v>
      </c>
      <c r="P58" s="51" t="s">
        <v>46</v>
      </c>
      <c r="Q58" s="57">
        <f t="shared" si="0"/>
        <v>0.25</v>
      </c>
      <c r="R58" s="52"/>
      <c r="S58" s="52"/>
      <c r="T58" s="52"/>
      <c r="U58" s="52"/>
      <c r="V58" s="52"/>
      <c r="W58" s="52"/>
    </row>
    <row r="59" spans="1:23" ht="24.75" customHeight="1" x14ac:dyDescent="0.2">
      <c r="A59" s="45">
        <v>58</v>
      </c>
      <c r="B59" s="50" t="s">
        <v>116</v>
      </c>
      <c r="C59" s="46">
        <v>1</v>
      </c>
      <c r="D59" s="46">
        <v>5</v>
      </c>
      <c r="E59" s="46" t="s">
        <v>49</v>
      </c>
      <c r="F59" s="46" t="s">
        <v>117</v>
      </c>
      <c r="G59" s="46">
        <v>2</v>
      </c>
      <c r="H59" s="46">
        <v>1</v>
      </c>
      <c r="I59" s="46">
        <v>1</v>
      </c>
      <c r="J59" s="46">
        <v>2</v>
      </c>
      <c r="K59" s="46">
        <v>2</v>
      </c>
      <c r="L59" s="46">
        <v>2</v>
      </c>
      <c r="M59" s="46">
        <v>2</v>
      </c>
      <c r="N59" s="47">
        <v>0.5</v>
      </c>
      <c r="O59" s="47">
        <v>0.85416666666666663</v>
      </c>
      <c r="P59" s="51" t="s">
        <v>46</v>
      </c>
      <c r="Q59" s="57">
        <f t="shared" si="0"/>
        <v>0.35416666666666663</v>
      </c>
    </row>
    <row r="60" spans="1:23" ht="24.75" customHeight="1" x14ac:dyDescent="0.2">
      <c r="A60" s="45">
        <v>59</v>
      </c>
      <c r="B60" s="50" t="s">
        <v>118</v>
      </c>
      <c r="C60" s="46">
        <v>1</v>
      </c>
      <c r="D60" s="46">
        <v>7</v>
      </c>
      <c r="E60" s="46" t="s">
        <v>51</v>
      </c>
      <c r="F60" s="46" t="s">
        <v>117</v>
      </c>
      <c r="G60" s="46">
        <v>1</v>
      </c>
      <c r="H60" s="46">
        <v>2</v>
      </c>
      <c r="I60" s="46">
        <v>2</v>
      </c>
      <c r="J60" s="46">
        <v>2</v>
      </c>
      <c r="K60" s="46">
        <v>1</v>
      </c>
      <c r="L60" s="46">
        <v>2</v>
      </c>
      <c r="M60" s="46">
        <v>2</v>
      </c>
      <c r="N60" s="47">
        <v>0.5</v>
      </c>
      <c r="O60" s="47">
        <v>0.70833333333333337</v>
      </c>
      <c r="P60" s="51" t="s">
        <v>46</v>
      </c>
      <c r="Q60" s="57">
        <f t="shared" si="0"/>
        <v>0.20833333333333337</v>
      </c>
    </row>
    <row r="61" spans="1:23" ht="24.75" customHeight="1" x14ac:dyDescent="0.2">
      <c r="A61" s="45">
        <v>60</v>
      </c>
      <c r="B61" s="50" t="s">
        <v>119</v>
      </c>
      <c r="C61" s="46">
        <v>2</v>
      </c>
      <c r="D61" s="46">
        <v>11</v>
      </c>
      <c r="E61" s="46" t="s">
        <v>106</v>
      </c>
      <c r="F61" s="46" t="s">
        <v>117</v>
      </c>
      <c r="G61" s="46">
        <v>1</v>
      </c>
      <c r="H61" s="46">
        <v>1</v>
      </c>
      <c r="I61" s="46">
        <v>2</v>
      </c>
      <c r="J61" s="46">
        <v>1</v>
      </c>
      <c r="K61" s="46">
        <v>1</v>
      </c>
      <c r="L61" s="46">
        <v>2</v>
      </c>
      <c r="M61" s="46">
        <v>2</v>
      </c>
      <c r="N61" s="47">
        <v>0.5</v>
      </c>
      <c r="O61" s="47">
        <v>0.66666666666666663</v>
      </c>
      <c r="P61" s="51" t="s">
        <v>46</v>
      </c>
      <c r="Q61" s="57">
        <f t="shared" si="0"/>
        <v>0.16666666666666663</v>
      </c>
    </row>
    <row r="62" spans="1:23" ht="24.75" customHeight="1" x14ac:dyDescent="0.2">
      <c r="A62" s="45">
        <v>61</v>
      </c>
      <c r="B62" s="50" t="s">
        <v>120</v>
      </c>
      <c r="C62" s="46">
        <v>1</v>
      </c>
      <c r="D62" s="46">
        <v>10</v>
      </c>
      <c r="E62" s="46" t="s">
        <v>106</v>
      </c>
      <c r="F62" s="46" t="s">
        <v>117</v>
      </c>
      <c r="G62" s="46">
        <v>1</v>
      </c>
      <c r="H62" s="46">
        <v>2</v>
      </c>
      <c r="I62" s="46">
        <v>2</v>
      </c>
      <c r="J62" s="46">
        <v>2</v>
      </c>
      <c r="K62" s="46">
        <v>2</v>
      </c>
      <c r="L62" s="46">
        <v>1</v>
      </c>
      <c r="M62" s="46">
        <v>2</v>
      </c>
      <c r="N62" s="47">
        <v>0.5</v>
      </c>
      <c r="O62" s="47">
        <v>0.66666666666666663</v>
      </c>
      <c r="P62" s="51" t="s">
        <v>46</v>
      </c>
      <c r="Q62" s="57">
        <f t="shared" si="0"/>
        <v>0.16666666666666663</v>
      </c>
    </row>
    <row r="63" spans="1:23" ht="24.75" customHeight="1" x14ac:dyDescent="0.2">
      <c r="A63" s="45">
        <v>62</v>
      </c>
      <c r="B63" s="50" t="s">
        <v>121</v>
      </c>
      <c r="C63" s="46">
        <v>2</v>
      </c>
      <c r="D63" s="46">
        <v>9</v>
      </c>
      <c r="E63" s="46" t="s">
        <v>106</v>
      </c>
      <c r="F63" s="46" t="s">
        <v>117</v>
      </c>
      <c r="G63" s="46">
        <v>1</v>
      </c>
      <c r="H63" s="46">
        <v>1</v>
      </c>
      <c r="I63" s="46">
        <v>1</v>
      </c>
      <c r="J63" s="46">
        <v>2</v>
      </c>
      <c r="K63" s="46">
        <v>2</v>
      </c>
      <c r="L63" s="46">
        <v>1</v>
      </c>
      <c r="M63" s="46">
        <v>2</v>
      </c>
      <c r="N63" s="47">
        <v>0.5</v>
      </c>
      <c r="O63" s="47">
        <v>0.83333333333333337</v>
      </c>
      <c r="P63" s="51" t="s">
        <v>46</v>
      </c>
      <c r="Q63" s="57">
        <f t="shared" si="0"/>
        <v>0.33333333333333337</v>
      </c>
    </row>
    <row r="64" spans="1:23" ht="24.75" customHeight="1" x14ac:dyDescent="0.2">
      <c r="A64" s="45">
        <v>63</v>
      </c>
      <c r="B64" s="50" t="s">
        <v>122</v>
      </c>
      <c r="C64" s="46">
        <v>2</v>
      </c>
      <c r="D64" s="46">
        <v>17</v>
      </c>
      <c r="E64" s="46" t="s">
        <v>99</v>
      </c>
      <c r="F64" s="46" t="s">
        <v>117</v>
      </c>
      <c r="G64" s="46">
        <v>1</v>
      </c>
      <c r="H64" s="46">
        <v>1</v>
      </c>
      <c r="I64" s="46">
        <v>2</v>
      </c>
      <c r="J64" s="46">
        <v>2</v>
      </c>
      <c r="K64" s="46">
        <v>2</v>
      </c>
      <c r="L64" s="46">
        <v>2</v>
      </c>
      <c r="M64" s="46">
        <v>2</v>
      </c>
      <c r="N64" s="47">
        <v>0.5</v>
      </c>
      <c r="O64" s="47">
        <v>0.75</v>
      </c>
      <c r="P64" s="51" t="s">
        <v>46</v>
      </c>
      <c r="Q64" s="57">
        <f t="shared" si="0"/>
        <v>0.25</v>
      </c>
    </row>
    <row r="65" spans="1:17" ht="24.75" customHeight="1" x14ac:dyDescent="0.2">
      <c r="A65" s="45">
        <v>64</v>
      </c>
      <c r="B65" s="50" t="s">
        <v>123</v>
      </c>
      <c r="C65" s="46">
        <v>2</v>
      </c>
      <c r="D65" s="46">
        <v>11</v>
      </c>
      <c r="E65" s="46" t="s">
        <v>103</v>
      </c>
      <c r="F65" s="46" t="s">
        <v>117</v>
      </c>
      <c r="G65" s="46">
        <v>1</v>
      </c>
      <c r="H65" s="46">
        <v>2</v>
      </c>
      <c r="I65" s="46">
        <v>2</v>
      </c>
      <c r="J65" s="46">
        <v>2</v>
      </c>
      <c r="K65" s="46">
        <v>1</v>
      </c>
      <c r="L65" s="46">
        <v>1</v>
      </c>
      <c r="M65" s="46">
        <v>2</v>
      </c>
      <c r="N65" s="47">
        <v>0.5</v>
      </c>
      <c r="O65" s="47">
        <v>0.58333333333333337</v>
      </c>
      <c r="P65" s="51" t="s">
        <v>46</v>
      </c>
      <c r="Q65" s="57">
        <f t="shared" si="0"/>
        <v>8.333333333333337E-2</v>
      </c>
    </row>
    <row r="66" spans="1:17" ht="24.75" customHeight="1" x14ac:dyDescent="0.2">
      <c r="A66" s="45">
        <v>65</v>
      </c>
      <c r="B66" s="50" t="s">
        <v>124</v>
      </c>
      <c r="C66" s="46">
        <v>2</v>
      </c>
      <c r="D66" s="46">
        <v>12</v>
      </c>
      <c r="E66" s="46" t="s">
        <v>106</v>
      </c>
      <c r="F66" s="46" t="s">
        <v>117</v>
      </c>
      <c r="G66" s="46">
        <v>1</v>
      </c>
      <c r="H66" s="46">
        <v>2</v>
      </c>
      <c r="I66" s="46">
        <v>2</v>
      </c>
      <c r="J66" s="46">
        <v>1</v>
      </c>
      <c r="K66" s="46">
        <v>2</v>
      </c>
      <c r="L66" s="46">
        <v>2</v>
      </c>
      <c r="M66" s="46">
        <v>2</v>
      </c>
      <c r="N66" s="47">
        <v>0.5</v>
      </c>
      <c r="O66" s="47">
        <v>0.6875</v>
      </c>
      <c r="P66" s="51" t="s">
        <v>46</v>
      </c>
      <c r="Q66" s="57">
        <f t="shared" si="0"/>
        <v>0.1875</v>
      </c>
    </row>
    <row r="67" spans="1:17" ht="24.75" customHeight="1" x14ac:dyDescent="0.2">
      <c r="G67" s="45">
        <f>COUNTIF(G2:G66,1)</f>
        <v>43</v>
      </c>
      <c r="H67" s="45">
        <f t="shared" ref="H67:L67" si="1">COUNTIF(H2:H66,1)</f>
        <v>53</v>
      </c>
      <c r="I67" s="45">
        <f t="shared" si="1"/>
        <v>58</v>
      </c>
      <c r="J67" s="45">
        <f t="shared" si="1"/>
        <v>14</v>
      </c>
      <c r="K67" s="45">
        <f t="shared" si="1"/>
        <v>24</v>
      </c>
      <c r="L67" s="45">
        <f t="shared" si="1"/>
        <v>28</v>
      </c>
      <c r="M67" s="45">
        <f>COUNTIF(M2:M66,"คอแห้ง")</f>
        <v>3</v>
      </c>
      <c r="Q67" s="57">
        <f>MEDIAN(Q2:Q66)</f>
        <v>0.20833333333333337</v>
      </c>
    </row>
    <row r="68" spans="1:17" ht="24.75" customHeight="1" x14ac:dyDescent="0.2">
      <c r="G68" s="59">
        <f>SUM(G67/65)*100</f>
        <v>66.153846153846146</v>
      </c>
      <c r="H68" s="59">
        <f t="shared" ref="H68:M68" si="2">SUM(H67/65)*100</f>
        <v>81.538461538461533</v>
      </c>
      <c r="I68" s="59">
        <f t="shared" si="2"/>
        <v>89.230769230769241</v>
      </c>
      <c r="J68" s="59">
        <f t="shared" si="2"/>
        <v>21.53846153846154</v>
      </c>
      <c r="K68" s="59">
        <f t="shared" si="2"/>
        <v>36.923076923076927</v>
      </c>
      <c r="L68" s="59">
        <f t="shared" si="2"/>
        <v>43.07692307692308</v>
      </c>
      <c r="M68" s="59">
        <f t="shared" si="2"/>
        <v>4.6153846153846159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J24" sqref="J24"/>
    </sheetView>
  </sheetViews>
  <sheetFormatPr defaultRowHeight="15" x14ac:dyDescent="0.2"/>
  <cols>
    <col min="1" max="2" width="9" style="43"/>
    <col min="3" max="3" width="10" style="43" customWidth="1"/>
    <col min="4" max="5" width="9" style="43"/>
    <col min="6" max="6" width="17" style="44" customWidth="1"/>
    <col min="7" max="7" width="10.5" style="43" customWidth="1"/>
    <col min="8" max="8" width="10.875" style="43" customWidth="1"/>
    <col min="9" max="9" width="10.25" style="43" customWidth="1"/>
    <col min="10" max="11" width="9.625" style="43" customWidth="1"/>
    <col min="12" max="12" width="10.625" style="43" customWidth="1"/>
    <col min="13" max="13" width="10.25" style="43" customWidth="1"/>
    <col min="14" max="14" width="9" style="43"/>
    <col min="15" max="15" width="12.75" style="43" customWidth="1"/>
    <col min="16" max="16" width="11.625" style="43" customWidth="1"/>
    <col min="17" max="18" width="15" style="43" customWidth="1"/>
    <col min="19" max="19" width="11.25" style="43" customWidth="1"/>
    <col min="20" max="20" width="11.75" style="43" customWidth="1"/>
    <col min="21" max="21" width="9.5" style="43" customWidth="1"/>
    <col min="22" max="22" width="9.375" style="43" customWidth="1"/>
    <col min="23" max="24" width="9" style="43"/>
    <col min="25" max="25" width="14.5" style="43" customWidth="1"/>
    <col min="26" max="258" width="9" style="43"/>
    <col min="259" max="259" width="10" style="43" customWidth="1"/>
    <col min="260" max="261" width="9" style="43"/>
    <col min="262" max="262" width="17" style="43" customWidth="1"/>
    <col min="263" max="263" width="10.5" style="43" customWidth="1"/>
    <col min="264" max="264" width="10.875" style="43" customWidth="1"/>
    <col min="265" max="265" width="10.25" style="43" customWidth="1"/>
    <col min="266" max="267" width="9.625" style="43" customWidth="1"/>
    <col min="268" max="268" width="10.625" style="43" customWidth="1"/>
    <col min="269" max="269" width="10.25" style="43" customWidth="1"/>
    <col min="270" max="270" width="9" style="43"/>
    <col min="271" max="271" width="12.75" style="43" customWidth="1"/>
    <col min="272" max="272" width="11.625" style="43" customWidth="1"/>
    <col min="273" max="274" width="15" style="43" customWidth="1"/>
    <col min="275" max="275" width="11.25" style="43" customWidth="1"/>
    <col min="276" max="276" width="11.75" style="43" customWidth="1"/>
    <col min="277" max="277" width="9.5" style="43" customWidth="1"/>
    <col min="278" max="278" width="9.375" style="43" customWidth="1"/>
    <col min="279" max="280" width="9" style="43"/>
    <col min="281" max="281" width="14.5" style="43" customWidth="1"/>
    <col min="282" max="514" width="9" style="43"/>
    <col min="515" max="515" width="10" style="43" customWidth="1"/>
    <col min="516" max="517" width="9" style="43"/>
    <col min="518" max="518" width="17" style="43" customWidth="1"/>
    <col min="519" max="519" width="10.5" style="43" customWidth="1"/>
    <col min="520" max="520" width="10.875" style="43" customWidth="1"/>
    <col min="521" max="521" width="10.25" style="43" customWidth="1"/>
    <col min="522" max="523" width="9.625" style="43" customWidth="1"/>
    <col min="524" max="524" width="10.625" style="43" customWidth="1"/>
    <col min="525" max="525" width="10.25" style="43" customWidth="1"/>
    <col min="526" max="526" width="9" style="43"/>
    <col min="527" max="527" width="12.75" style="43" customWidth="1"/>
    <col min="528" max="528" width="11.625" style="43" customWidth="1"/>
    <col min="529" max="530" width="15" style="43" customWidth="1"/>
    <col min="531" max="531" width="11.25" style="43" customWidth="1"/>
    <col min="532" max="532" width="11.75" style="43" customWidth="1"/>
    <col min="533" max="533" width="9.5" style="43" customWidth="1"/>
    <col min="534" max="534" width="9.375" style="43" customWidth="1"/>
    <col min="535" max="536" width="9" style="43"/>
    <col min="537" max="537" width="14.5" style="43" customWidth="1"/>
    <col min="538" max="770" width="9" style="43"/>
    <col min="771" max="771" width="10" style="43" customWidth="1"/>
    <col min="772" max="773" width="9" style="43"/>
    <col min="774" max="774" width="17" style="43" customWidth="1"/>
    <col min="775" max="775" width="10.5" style="43" customWidth="1"/>
    <col min="776" max="776" width="10.875" style="43" customWidth="1"/>
    <col min="777" max="777" width="10.25" style="43" customWidth="1"/>
    <col min="778" max="779" width="9.625" style="43" customWidth="1"/>
    <col min="780" max="780" width="10.625" style="43" customWidth="1"/>
    <col min="781" max="781" width="10.25" style="43" customWidth="1"/>
    <col min="782" max="782" width="9" style="43"/>
    <col min="783" max="783" width="12.75" style="43" customWidth="1"/>
    <col min="784" max="784" width="11.625" style="43" customWidth="1"/>
    <col min="785" max="786" width="15" style="43" customWidth="1"/>
    <col min="787" max="787" width="11.25" style="43" customWidth="1"/>
    <col min="788" max="788" width="11.75" style="43" customWidth="1"/>
    <col min="789" max="789" width="9.5" style="43" customWidth="1"/>
    <col min="790" max="790" width="9.375" style="43" customWidth="1"/>
    <col min="791" max="792" width="9" style="43"/>
    <col min="793" max="793" width="14.5" style="43" customWidth="1"/>
    <col min="794" max="1026" width="9" style="43"/>
    <col min="1027" max="1027" width="10" style="43" customWidth="1"/>
    <col min="1028" max="1029" width="9" style="43"/>
    <col min="1030" max="1030" width="17" style="43" customWidth="1"/>
    <col min="1031" max="1031" width="10.5" style="43" customWidth="1"/>
    <col min="1032" max="1032" width="10.875" style="43" customWidth="1"/>
    <col min="1033" max="1033" width="10.25" style="43" customWidth="1"/>
    <col min="1034" max="1035" width="9.625" style="43" customWidth="1"/>
    <col min="1036" max="1036" width="10.625" style="43" customWidth="1"/>
    <col min="1037" max="1037" width="10.25" style="43" customWidth="1"/>
    <col min="1038" max="1038" width="9" style="43"/>
    <col min="1039" max="1039" width="12.75" style="43" customWidth="1"/>
    <col min="1040" max="1040" width="11.625" style="43" customWidth="1"/>
    <col min="1041" max="1042" width="15" style="43" customWidth="1"/>
    <col min="1043" max="1043" width="11.25" style="43" customWidth="1"/>
    <col min="1044" max="1044" width="11.75" style="43" customWidth="1"/>
    <col min="1045" max="1045" width="9.5" style="43" customWidth="1"/>
    <col min="1046" max="1046" width="9.375" style="43" customWidth="1"/>
    <col min="1047" max="1048" width="9" style="43"/>
    <col min="1049" max="1049" width="14.5" style="43" customWidth="1"/>
    <col min="1050" max="1282" width="9" style="43"/>
    <col min="1283" max="1283" width="10" style="43" customWidth="1"/>
    <col min="1284" max="1285" width="9" style="43"/>
    <col min="1286" max="1286" width="17" style="43" customWidth="1"/>
    <col min="1287" max="1287" width="10.5" style="43" customWidth="1"/>
    <col min="1288" max="1288" width="10.875" style="43" customWidth="1"/>
    <col min="1289" max="1289" width="10.25" style="43" customWidth="1"/>
    <col min="1290" max="1291" width="9.625" style="43" customWidth="1"/>
    <col min="1292" max="1292" width="10.625" style="43" customWidth="1"/>
    <col min="1293" max="1293" width="10.25" style="43" customWidth="1"/>
    <col min="1294" max="1294" width="9" style="43"/>
    <col min="1295" max="1295" width="12.75" style="43" customWidth="1"/>
    <col min="1296" max="1296" width="11.625" style="43" customWidth="1"/>
    <col min="1297" max="1298" width="15" style="43" customWidth="1"/>
    <col min="1299" max="1299" width="11.25" style="43" customWidth="1"/>
    <col min="1300" max="1300" width="11.75" style="43" customWidth="1"/>
    <col min="1301" max="1301" width="9.5" style="43" customWidth="1"/>
    <col min="1302" max="1302" width="9.375" style="43" customWidth="1"/>
    <col min="1303" max="1304" width="9" style="43"/>
    <col min="1305" max="1305" width="14.5" style="43" customWidth="1"/>
    <col min="1306" max="1538" width="9" style="43"/>
    <col min="1539" max="1539" width="10" style="43" customWidth="1"/>
    <col min="1540" max="1541" width="9" style="43"/>
    <col min="1542" max="1542" width="17" style="43" customWidth="1"/>
    <col min="1543" max="1543" width="10.5" style="43" customWidth="1"/>
    <col min="1544" max="1544" width="10.875" style="43" customWidth="1"/>
    <col min="1545" max="1545" width="10.25" style="43" customWidth="1"/>
    <col min="1546" max="1547" width="9.625" style="43" customWidth="1"/>
    <col min="1548" max="1548" width="10.625" style="43" customWidth="1"/>
    <col min="1549" max="1549" width="10.25" style="43" customWidth="1"/>
    <col min="1550" max="1550" width="9" style="43"/>
    <col min="1551" max="1551" width="12.75" style="43" customWidth="1"/>
    <col min="1552" max="1552" width="11.625" style="43" customWidth="1"/>
    <col min="1553" max="1554" width="15" style="43" customWidth="1"/>
    <col min="1555" max="1555" width="11.25" style="43" customWidth="1"/>
    <col min="1556" max="1556" width="11.75" style="43" customWidth="1"/>
    <col min="1557" max="1557" width="9.5" style="43" customWidth="1"/>
    <col min="1558" max="1558" width="9.375" style="43" customWidth="1"/>
    <col min="1559" max="1560" width="9" style="43"/>
    <col min="1561" max="1561" width="14.5" style="43" customWidth="1"/>
    <col min="1562" max="1794" width="9" style="43"/>
    <col min="1795" max="1795" width="10" style="43" customWidth="1"/>
    <col min="1796" max="1797" width="9" style="43"/>
    <col min="1798" max="1798" width="17" style="43" customWidth="1"/>
    <col min="1799" max="1799" width="10.5" style="43" customWidth="1"/>
    <col min="1800" max="1800" width="10.875" style="43" customWidth="1"/>
    <col min="1801" max="1801" width="10.25" style="43" customWidth="1"/>
    <col min="1802" max="1803" width="9.625" style="43" customWidth="1"/>
    <col min="1804" max="1804" width="10.625" style="43" customWidth="1"/>
    <col min="1805" max="1805" width="10.25" style="43" customWidth="1"/>
    <col min="1806" max="1806" width="9" style="43"/>
    <col min="1807" max="1807" width="12.75" style="43" customWidth="1"/>
    <col min="1808" max="1808" width="11.625" style="43" customWidth="1"/>
    <col min="1809" max="1810" width="15" style="43" customWidth="1"/>
    <col min="1811" max="1811" width="11.25" style="43" customWidth="1"/>
    <col min="1812" max="1812" width="11.75" style="43" customWidth="1"/>
    <col min="1813" max="1813" width="9.5" style="43" customWidth="1"/>
    <col min="1814" max="1814" width="9.375" style="43" customWidth="1"/>
    <col min="1815" max="1816" width="9" style="43"/>
    <col min="1817" max="1817" width="14.5" style="43" customWidth="1"/>
    <col min="1818" max="2050" width="9" style="43"/>
    <col min="2051" max="2051" width="10" style="43" customWidth="1"/>
    <col min="2052" max="2053" width="9" style="43"/>
    <col min="2054" max="2054" width="17" style="43" customWidth="1"/>
    <col min="2055" max="2055" width="10.5" style="43" customWidth="1"/>
    <col min="2056" max="2056" width="10.875" style="43" customWidth="1"/>
    <col min="2057" max="2057" width="10.25" style="43" customWidth="1"/>
    <col min="2058" max="2059" width="9.625" style="43" customWidth="1"/>
    <col min="2060" max="2060" width="10.625" style="43" customWidth="1"/>
    <col min="2061" max="2061" width="10.25" style="43" customWidth="1"/>
    <col min="2062" max="2062" width="9" style="43"/>
    <col min="2063" max="2063" width="12.75" style="43" customWidth="1"/>
    <col min="2064" max="2064" width="11.625" style="43" customWidth="1"/>
    <col min="2065" max="2066" width="15" style="43" customWidth="1"/>
    <col min="2067" max="2067" width="11.25" style="43" customWidth="1"/>
    <col min="2068" max="2068" width="11.75" style="43" customWidth="1"/>
    <col min="2069" max="2069" width="9.5" style="43" customWidth="1"/>
    <col min="2070" max="2070" width="9.375" style="43" customWidth="1"/>
    <col min="2071" max="2072" width="9" style="43"/>
    <col min="2073" max="2073" width="14.5" style="43" customWidth="1"/>
    <col min="2074" max="2306" width="9" style="43"/>
    <col min="2307" max="2307" width="10" style="43" customWidth="1"/>
    <col min="2308" max="2309" width="9" style="43"/>
    <col min="2310" max="2310" width="17" style="43" customWidth="1"/>
    <col min="2311" max="2311" width="10.5" style="43" customWidth="1"/>
    <col min="2312" max="2312" width="10.875" style="43" customWidth="1"/>
    <col min="2313" max="2313" width="10.25" style="43" customWidth="1"/>
    <col min="2314" max="2315" width="9.625" style="43" customWidth="1"/>
    <col min="2316" max="2316" width="10.625" style="43" customWidth="1"/>
    <col min="2317" max="2317" width="10.25" style="43" customWidth="1"/>
    <col min="2318" max="2318" width="9" style="43"/>
    <col min="2319" max="2319" width="12.75" style="43" customWidth="1"/>
    <col min="2320" max="2320" width="11.625" style="43" customWidth="1"/>
    <col min="2321" max="2322" width="15" style="43" customWidth="1"/>
    <col min="2323" max="2323" width="11.25" style="43" customWidth="1"/>
    <col min="2324" max="2324" width="11.75" style="43" customWidth="1"/>
    <col min="2325" max="2325" width="9.5" style="43" customWidth="1"/>
    <col min="2326" max="2326" width="9.375" style="43" customWidth="1"/>
    <col min="2327" max="2328" width="9" style="43"/>
    <col min="2329" max="2329" width="14.5" style="43" customWidth="1"/>
    <col min="2330" max="2562" width="9" style="43"/>
    <col min="2563" max="2563" width="10" style="43" customWidth="1"/>
    <col min="2564" max="2565" width="9" style="43"/>
    <col min="2566" max="2566" width="17" style="43" customWidth="1"/>
    <col min="2567" max="2567" width="10.5" style="43" customWidth="1"/>
    <col min="2568" max="2568" width="10.875" style="43" customWidth="1"/>
    <col min="2569" max="2569" width="10.25" style="43" customWidth="1"/>
    <col min="2570" max="2571" width="9.625" style="43" customWidth="1"/>
    <col min="2572" max="2572" width="10.625" style="43" customWidth="1"/>
    <col min="2573" max="2573" width="10.25" style="43" customWidth="1"/>
    <col min="2574" max="2574" width="9" style="43"/>
    <col min="2575" max="2575" width="12.75" style="43" customWidth="1"/>
    <col min="2576" max="2576" width="11.625" style="43" customWidth="1"/>
    <col min="2577" max="2578" width="15" style="43" customWidth="1"/>
    <col min="2579" max="2579" width="11.25" style="43" customWidth="1"/>
    <col min="2580" max="2580" width="11.75" style="43" customWidth="1"/>
    <col min="2581" max="2581" width="9.5" style="43" customWidth="1"/>
    <col min="2582" max="2582" width="9.375" style="43" customWidth="1"/>
    <col min="2583" max="2584" width="9" style="43"/>
    <col min="2585" max="2585" width="14.5" style="43" customWidth="1"/>
    <col min="2586" max="2818" width="9" style="43"/>
    <col min="2819" max="2819" width="10" style="43" customWidth="1"/>
    <col min="2820" max="2821" width="9" style="43"/>
    <col min="2822" max="2822" width="17" style="43" customWidth="1"/>
    <col min="2823" max="2823" width="10.5" style="43" customWidth="1"/>
    <col min="2824" max="2824" width="10.875" style="43" customWidth="1"/>
    <col min="2825" max="2825" width="10.25" style="43" customWidth="1"/>
    <col min="2826" max="2827" width="9.625" style="43" customWidth="1"/>
    <col min="2828" max="2828" width="10.625" style="43" customWidth="1"/>
    <col min="2829" max="2829" width="10.25" style="43" customWidth="1"/>
    <col min="2830" max="2830" width="9" style="43"/>
    <col min="2831" max="2831" width="12.75" style="43" customWidth="1"/>
    <col min="2832" max="2832" width="11.625" style="43" customWidth="1"/>
    <col min="2833" max="2834" width="15" style="43" customWidth="1"/>
    <col min="2835" max="2835" width="11.25" style="43" customWidth="1"/>
    <col min="2836" max="2836" width="11.75" style="43" customWidth="1"/>
    <col min="2837" max="2837" width="9.5" style="43" customWidth="1"/>
    <col min="2838" max="2838" width="9.375" style="43" customWidth="1"/>
    <col min="2839" max="2840" width="9" style="43"/>
    <col min="2841" max="2841" width="14.5" style="43" customWidth="1"/>
    <col min="2842" max="3074" width="9" style="43"/>
    <col min="3075" max="3075" width="10" style="43" customWidth="1"/>
    <col min="3076" max="3077" width="9" style="43"/>
    <col min="3078" max="3078" width="17" style="43" customWidth="1"/>
    <col min="3079" max="3079" width="10.5" style="43" customWidth="1"/>
    <col min="3080" max="3080" width="10.875" style="43" customWidth="1"/>
    <col min="3081" max="3081" width="10.25" style="43" customWidth="1"/>
    <col min="3082" max="3083" width="9.625" style="43" customWidth="1"/>
    <col min="3084" max="3084" width="10.625" style="43" customWidth="1"/>
    <col min="3085" max="3085" width="10.25" style="43" customWidth="1"/>
    <col min="3086" max="3086" width="9" style="43"/>
    <col min="3087" max="3087" width="12.75" style="43" customWidth="1"/>
    <col min="3088" max="3088" width="11.625" style="43" customWidth="1"/>
    <col min="3089" max="3090" width="15" style="43" customWidth="1"/>
    <col min="3091" max="3091" width="11.25" style="43" customWidth="1"/>
    <col min="3092" max="3092" width="11.75" style="43" customWidth="1"/>
    <col min="3093" max="3093" width="9.5" style="43" customWidth="1"/>
    <col min="3094" max="3094" width="9.375" style="43" customWidth="1"/>
    <col min="3095" max="3096" width="9" style="43"/>
    <col min="3097" max="3097" width="14.5" style="43" customWidth="1"/>
    <col min="3098" max="3330" width="9" style="43"/>
    <col min="3331" max="3331" width="10" style="43" customWidth="1"/>
    <col min="3332" max="3333" width="9" style="43"/>
    <col min="3334" max="3334" width="17" style="43" customWidth="1"/>
    <col min="3335" max="3335" width="10.5" style="43" customWidth="1"/>
    <col min="3336" max="3336" width="10.875" style="43" customWidth="1"/>
    <col min="3337" max="3337" width="10.25" style="43" customWidth="1"/>
    <col min="3338" max="3339" width="9.625" style="43" customWidth="1"/>
    <col min="3340" max="3340" width="10.625" style="43" customWidth="1"/>
    <col min="3341" max="3341" width="10.25" style="43" customWidth="1"/>
    <col min="3342" max="3342" width="9" style="43"/>
    <col min="3343" max="3343" width="12.75" style="43" customWidth="1"/>
    <col min="3344" max="3344" width="11.625" style="43" customWidth="1"/>
    <col min="3345" max="3346" width="15" style="43" customWidth="1"/>
    <col min="3347" max="3347" width="11.25" style="43" customWidth="1"/>
    <col min="3348" max="3348" width="11.75" style="43" customWidth="1"/>
    <col min="3349" max="3349" width="9.5" style="43" customWidth="1"/>
    <col min="3350" max="3350" width="9.375" style="43" customWidth="1"/>
    <col min="3351" max="3352" width="9" style="43"/>
    <col min="3353" max="3353" width="14.5" style="43" customWidth="1"/>
    <col min="3354" max="3586" width="9" style="43"/>
    <col min="3587" max="3587" width="10" style="43" customWidth="1"/>
    <col min="3588" max="3589" width="9" style="43"/>
    <col min="3590" max="3590" width="17" style="43" customWidth="1"/>
    <col min="3591" max="3591" width="10.5" style="43" customWidth="1"/>
    <col min="3592" max="3592" width="10.875" style="43" customWidth="1"/>
    <col min="3593" max="3593" width="10.25" style="43" customWidth="1"/>
    <col min="3594" max="3595" width="9.625" style="43" customWidth="1"/>
    <col min="3596" max="3596" width="10.625" style="43" customWidth="1"/>
    <col min="3597" max="3597" width="10.25" style="43" customWidth="1"/>
    <col min="3598" max="3598" width="9" style="43"/>
    <col min="3599" max="3599" width="12.75" style="43" customWidth="1"/>
    <col min="3600" max="3600" width="11.625" style="43" customWidth="1"/>
    <col min="3601" max="3602" width="15" style="43" customWidth="1"/>
    <col min="3603" max="3603" width="11.25" style="43" customWidth="1"/>
    <col min="3604" max="3604" width="11.75" style="43" customWidth="1"/>
    <col min="3605" max="3605" width="9.5" style="43" customWidth="1"/>
    <col min="3606" max="3606" width="9.375" style="43" customWidth="1"/>
    <col min="3607" max="3608" width="9" style="43"/>
    <col min="3609" max="3609" width="14.5" style="43" customWidth="1"/>
    <col min="3610" max="3842" width="9" style="43"/>
    <col min="3843" max="3843" width="10" style="43" customWidth="1"/>
    <col min="3844" max="3845" width="9" style="43"/>
    <col min="3846" max="3846" width="17" style="43" customWidth="1"/>
    <col min="3847" max="3847" width="10.5" style="43" customWidth="1"/>
    <col min="3848" max="3848" width="10.875" style="43" customWidth="1"/>
    <col min="3849" max="3849" width="10.25" style="43" customWidth="1"/>
    <col min="3850" max="3851" width="9.625" style="43" customWidth="1"/>
    <col min="3852" max="3852" width="10.625" style="43" customWidth="1"/>
    <col min="3853" max="3853" width="10.25" style="43" customWidth="1"/>
    <col min="3854" max="3854" width="9" style="43"/>
    <col min="3855" max="3855" width="12.75" style="43" customWidth="1"/>
    <col min="3856" max="3856" width="11.625" style="43" customWidth="1"/>
    <col min="3857" max="3858" width="15" style="43" customWidth="1"/>
    <col min="3859" max="3859" width="11.25" style="43" customWidth="1"/>
    <col min="3860" max="3860" width="11.75" style="43" customWidth="1"/>
    <col min="3861" max="3861" width="9.5" style="43" customWidth="1"/>
    <col min="3862" max="3862" width="9.375" style="43" customWidth="1"/>
    <col min="3863" max="3864" width="9" style="43"/>
    <col min="3865" max="3865" width="14.5" style="43" customWidth="1"/>
    <col min="3866" max="4098" width="9" style="43"/>
    <col min="4099" max="4099" width="10" style="43" customWidth="1"/>
    <col min="4100" max="4101" width="9" style="43"/>
    <col min="4102" max="4102" width="17" style="43" customWidth="1"/>
    <col min="4103" max="4103" width="10.5" style="43" customWidth="1"/>
    <col min="4104" max="4104" width="10.875" style="43" customWidth="1"/>
    <col min="4105" max="4105" width="10.25" style="43" customWidth="1"/>
    <col min="4106" max="4107" width="9.625" style="43" customWidth="1"/>
    <col min="4108" max="4108" width="10.625" style="43" customWidth="1"/>
    <col min="4109" max="4109" width="10.25" style="43" customWidth="1"/>
    <col min="4110" max="4110" width="9" style="43"/>
    <col min="4111" max="4111" width="12.75" style="43" customWidth="1"/>
    <col min="4112" max="4112" width="11.625" style="43" customWidth="1"/>
    <col min="4113" max="4114" width="15" style="43" customWidth="1"/>
    <col min="4115" max="4115" width="11.25" style="43" customWidth="1"/>
    <col min="4116" max="4116" width="11.75" style="43" customWidth="1"/>
    <col min="4117" max="4117" width="9.5" style="43" customWidth="1"/>
    <col min="4118" max="4118" width="9.375" style="43" customWidth="1"/>
    <col min="4119" max="4120" width="9" style="43"/>
    <col min="4121" max="4121" width="14.5" style="43" customWidth="1"/>
    <col min="4122" max="4354" width="9" style="43"/>
    <col min="4355" max="4355" width="10" style="43" customWidth="1"/>
    <col min="4356" max="4357" width="9" style="43"/>
    <col min="4358" max="4358" width="17" style="43" customWidth="1"/>
    <col min="4359" max="4359" width="10.5" style="43" customWidth="1"/>
    <col min="4360" max="4360" width="10.875" style="43" customWidth="1"/>
    <col min="4361" max="4361" width="10.25" style="43" customWidth="1"/>
    <col min="4362" max="4363" width="9.625" style="43" customWidth="1"/>
    <col min="4364" max="4364" width="10.625" style="43" customWidth="1"/>
    <col min="4365" max="4365" width="10.25" style="43" customWidth="1"/>
    <col min="4366" max="4366" width="9" style="43"/>
    <col min="4367" max="4367" width="12.75" style="43" customWidth="1"/>
    <col min="4368" max="4368" width="11.625" style="43" customWidth="1"/>
    <col min="4369" max="4370" width="15" style="43" customWidth="1"/>
    <col min="4371" max="4371" width="11.25" style="43" customWidth="1"/>
    <col min="4372" max="4372" width="11.75" style="43" customWidth="1"/>
    <col min="4373" max="4373" width="9.5" style="43" customWidth="1"/>
    <col min="4374" max="4374" width="9.375" style="43" customWidth="1"/>
    <col min="4375" max="4376" width="9" style="43"/>
    <col min="4377" max="4377" width="14.5" style="43" customWidth="1"/>
    <col min="4378" max="4610" width="9" style="43"/>
    <col min="4611" max="4611" width="10" style="43" customWidth="1"/>
    <col min="4612" max="4613" width="9" style="43"/>
    <col min="4614" max="4614" width="17" style="43" customWidth="1"/>
    <col min="4615" max="4615" width="10.5" style="43" customWidth="1"/>
    <col min="4616" max="4616" width="10.875" style="43" customWidth="1"/>
    <col min="4617" max="4617" width="10.25" style="43" customWidth="1"/>
    <col min="4618" max="4619" width="9.625" style="43" customWidth="1"/>
    <col min="4620" max="4620" width="10.625" style="43" customWidth="1"/>
    <col min="4621" max="4621" width="10.25" style="43" customWidth="1"/>
    <col min="4622" max="4622" width="9" style="43"/>
    <col min="4623" max="4623" width="12.75" style="43" customWidth="1"/>
    <col min="4624" max="4624" width="11.625" style="43" customWidth="1"/>
    <col min="4625" max="4626" width="15" style="43" customWidth="1"/>
    <col min="4627" max="4627" width="11.25" style="43" customWidth="1"/>
    <col min="4628" max="4628" width="11.75" style="43" customWidth="1"/>
    <col min="4629" max="4629" width="9.5" style="43" customWidth="1"/>
    <col min="4630" max="4630" width="9.375" style="43" customWidth="1"/>
    <col min="4631" max="4632" width="9" style="43"/>
    <col min="4633" max="4633" width="14.5" style="43" customWidth="1"/>
    <col min="4634" max="4866" width="9" style="43"/>
    <col min="4867" max="4867" width="10" style="43" customWidth="1"/>
    <col min="4868" max="4869" width="9" style="43"/>
    <col min="4870" max="4870" width="17" style="43" customWidth="1"/>
    <col min="4871" max="4871" width="10.5" style="43" customWidth="1"/>
    <col min="4872" max="4872" width="10.875" style="43" customWidth="1"/>
    <col min="4873" max="4873" width="10.25" style="43" customWidth="1"/>
    <col min="4874" max="4875" width="9.625" style="43" customWidth="1"/>
    <col min="4876" max="4876" width="10.625" style="43" customWidth="1"/>
    <col min="4877" max="4877" width="10.25" style="43" customWidth="1"/>
    <col min="4878" max="4878" width="9" style="43"/>
    <col min="4879" max="4879" width="12.75" style="43" customWidth="1"/>
    <col min="4880" max="4880" width="11.625" style="43" customWidth="1"/>
    <col min="4881" max="4882" width="15" style="43" customWidth="1"/>
    <col min="4883" max="4883" width="11.25" style="43" customWidth="1"/>
    <col min="4884" max="4884" width="11.75" style="43" customWidth="1"/>
    <col min="4885" max="4885" width="9.5" style="43" customWidth="1"/>
    <col min="4886" max="4886" width="9.375" style="43" customWidth="1"/>
    <col min="4887" max="4888" width="9" style="43"/>
    <col min="4889" max="4889" width="14.5" style="43" customWidth="1"/>
    <col min="4890" max="5122" width="9" style="43"/>
    <col min="5123" max="5123" width="10" style="43" customWidth="1"/>
    <col min="5124" max="5125" width="9" style="43"/>
    <col min="5126" max="5126" width="17" style="43" customWidth="1"/>
    <col min="5127" max="5127" width="10.5" style="43" customWidth="1"/>
    <col min="5128" max="5128" width="10.875" style="43" customWidth="1"/>
    <col min="5129" max="5129" width="10.25" style="43" customWidth="1"/>
    <col min="5130" max="5131" width="9.625" style="43" customWidth="1"/>
    <col min="5132" max="5132" width="10.625" style="43" customWidth="1"/>
    <col min="5133" max="5133" width="10.25" style="43" customWidth="1"/>
    <col min="5134" max="5134" width="9" style="43"/>
    <col min="5135" max="5135" width="12.75" style="43" customWidth="1"/>
    <col min="5136" max="5136" width="11.625" style="43" customWidth="1"/>
    <col min="5137" max="5138" width="15" style="43" customWidth="1"/>
    <col min="5139" max="5139" width="11.25" style="43" customWidth="1"/>
    <col min="5140" max="5140" width="11.75" style="43" customWidth="1"/>
    <col min="5141" max="5141" width="9.5" style="43" customWidth="1"/>
    <col min="5142" max="5142" width="9.375" style="43" customWidth="1"/>
    <col min="5143" max="5144" width="9" style="43"/>
    <col min="5145" max="5145" width="14.5" style="43" customWidth="1"/>
    <col min="5146" max="5378" width="9" style="43"/>
    <col min="5379" max="5379" width="10" style="43" customWidth="1"/>
    <col min="5380" max="5381" width="9" style="43"/>
    <col min="5382" max="5382" width="17" style="43" customWidth="1"/>
    <col min="5383" max="5383" width="10.5" style="43" customWidth="1"/>
    <col min="5384" max="5384" width="10.875" style="43" customWidth="1"/>
    <col min="5385" max="5385" width="10.25" style="43" customWidth="1"/>
    <col min="5386" max="5387" width="9.625" style="43" customWidth="1"/>
    <col min="5388" max="5388" width="10.625" style="43" customWidth="1"/>
    <col min="5389" max="5389" width="10.25" style="43" customWidth="1"/>
    <col min="5390" max="5390" width="9" style="43"/>
    <col min="5391" max="5391" width="12.75" style="43" customWidth="1"/>
    <col min="5392" max="5392" width="11.625" style="43" customWidth="1"/>
    <col min="5393" max="5394" width="15" style="43" customWidth="1"/>
    <col min="5395" max="5395" width="11.25" style="43" customWidth="1"/>
    <col min="5396" max="5396" width="11.75" style="43" customWidth="1"/>
    <col min="5397" max="5397" width="9.5" style="43" customWidth="1"/>
    <col min="5398" max="5398" width="9.375" style="43" customWidth="1"/>
    <col min="5399" max="5400" width="9" style="43"/>
    <col min="5401" max="5401" width="14.5" style="43" customWidth="1"/>
    <col min="5402" max="5634" width="9" style="43"/>
    <col min="5635" max="5635" width="10" style="43" customWidth="1"/>
    <col min="5636" max="5637" width="9" style="43"/>
    <col min="5638" max="5638" width="17" style="43" customWidth="1"/>
    <col min="5639" max="5639" width="10.5" style="43" customWidth="1"/>
    <col min="5640" max="5640" width="10.875" style="43" customWidth="1"/>
    <col min="5641" max="5641" width="10.25" style="43" customWidth="1"/>
    <col min="5642" max="5643" width="9.625" style="43" customWidth="1"/>
    <col min="5644" max="5644" width="10.625" style="43" customWidth="1"/>
    <col min="5645" max="5645" width="10.25" style="43" customWidth="1"/>
    <col min="5646" max="5646" width="9" style="43"/>
    <col min="5647" max="5647" width="12.75" style="43" customWidth="1"/>
    <col min="5648" max="5648" width="11.625" style="43" customWidth="1"/>
    <col min="5649" max="5650" width="15" style="43" customWidth="1"/>
    <col min="5651" max="5651" width="11.25" style="43" customWidth="1"/>
    <col min="5652" max="5652" width="11.75" style="43" customWidth="1"/>
    <col min="5653" max="5653" width="9.5" style="43" customWidth="1"/>
    <col min="5654" max="5654" width="9.375" style="43" customWidth="1"/>
    <col min="5655" max="5656" width="9" style="43"/>
    <col min="5657" max="5657" width="14.5" style="43" customWidth="1"/>
    <col min="5658" max="5890" width="9" style="43"/>
    <col min="5891" max="5891" width="10" style="43" customWidth="1"/>
    <col min="5892" max="5893" width="9" style="43"/>
    <col min="5894" max="5894" width="17" style="43" customWidth="1"/>
    <col min="5895" max="5895" width="10.5" style="43" customWidth="1"/>
    <col min="5896" max="5896" width="10.875" style="43" customWidth="1"/>
    <col min="5897" max="5897" width="10.25" style="43" customWidth="1"/>
    <col min="5898" max="5899" width="9.625" style="43" customWidth="1"/>
    <col min="5900" max="5900" width="10.625" style="43" customWidth="1"/>
    <col min="5901" max="5901" width="10.25" style="43" customWidth="1"/>
    <col min="5902" max="5902" width="9" style="43"/>
    <col min="5903" max="5903" width="12.75" style="43" customWidth="1"/>
    <col min="5904" max="5904" width="11.625" style="43" customWidth="1"/>
    <col min="5905" max="5906" width="15" style="43" customWidth="1"/>
    <col min="5907" max="5907" width="11.25" style="43" customWidth="1"/>
    <col min="5908" max="5908" width="11.75" style="43" customWidth="1"/>
    <col min="5909" max="5909" width="9.5" style="43" customWidth="1"/>
    <col min="5910" max="5910" width="9.375" style="43" customWidth="1"/>
    <col min="5911" max="5912" width="9" style="43"/>
    <col min="5913" max="5913" width="14.5" style="43" customWidth="1"/>
    <col min="5914" max="6146" width="9" style="43"/>
    <col min="6147" max="6147" width="10" style="43" customWidth="1"/>
    <col min="6148" max="6149" width="9" style="43"/>
    <col min="6150" max="6150" width="17" style="43" customWidth="1"/>
    <col min="6151" max="6151" width="10.5" style="43" customWidth="1"/>
    <col min="6152" max="6152" width="10.875" style="43" customWidth="1"/>
    <col min="6153" max="6153" width="10.25" style="43" customWidth="1"/>
    <col min="6154" max="6155" width="9.625" style="43" customWidth="1"/>
    <col min="6156" max="6156" width="10.625" style="43" customWidth="1"/>
    <col min="6157" max="6157" width="10.25" style="43" customWidth="1"/>
    <col min="6158" max="6158" width="9" style="43"/>
    <col min="6159" max="6159" width="12.75" style="43" customWidth="1"/>
    <col min="6160" max="6160" width="11.625" style="43" customWidth="1"/>
    <col min="6161" max="6162" width="15" style="43" customWidth="1"/>
    <col min="6163" max="6163" width="11.25" style="43" customWidth="1"/>
    <col min="6164" max="6164" width="11.75" style="43" customWidth="1"/>
    <col min="6165" max="6165" width="9.5" style="43" customWidth="1"/>
    <col min="6166" max="6166" width="9.375" style="43" customWidth="1"/>
    <col min="6167" max="6168" width="9" style="43"/>
    <col min="6169" max="6169" width="14.5" style="43" customWidth="1"/>
    <col min="6170" max="6402" width="9" style="43"/>
    <col min="6403" max="6403" width="10" style="43" customWidth="1"/>
    <col min="6404" max="6405" width="9" style="43"/>
    <col min="6406" max="6406" width="17" style="43" customWidth="1"/>
    <col min="6407" max="6407" width="10.5" style="43" customWidth="1"/>
    <col min="6408" max="6408" width="10.875" style="43" customWidth="1"/>
    <col min="6409" max="6409" width="10.25" style="43" customWidth="1"/>
    <col min="6410" max="6411" width="9.625" style="43" customWidth="1"/>
    <col min="6412" max="6412" width="10.625" style="43" customWidth="1"/>
    <col min="6413" max="6413" width="10.25" style="43" customWidth="1"/>
    <col min="6414" max="6414" width="9" style="43"/>
    <col min="6415" max="6415" width="12.75" style="43" customWidth="1"/>
    <col min="6416" max="6416" width="11.625" style="43" customWidth="1"/>
    <col min="6417" max="6418" width="15" style="43" customWidth="1"/>
    <col min="6419" max="6419" width="11.25" style="43" customWidth="1"/>
    <col min="6420" max="6420" width="11.75" style="43" customWidth="1"/>
    <col min="6421" max="6421" width="9.5" style="43" customWidth="1"/>
    <col min="6422" max="6422" width="9.375" style="43" customWidth="1"/>
    <col min="6423" max="6424" width="9" style="43"/>
    <col min="6425" max="6425" width="14.5" style="43" customWidth="1"/>
    <col min="6426" max="6658" width="9" style="43"/>
    <col min="6659" max="6659" width="10" style="43" customWidth="1"/>
    <col min="6660" max="6661" width="9" style="43"/>
    <col min="6662" max="6662" width="17" style="43" customWidth="1"/>
    <col min="6663" max="6663" width="10.5" style="43" customWidth="1"/>
    <col min="6664" max="6664" width="10.875" style="43" customWidth="1"/>
    <col min="6665" max="6665" width="10.25" style="43" customWidth="1"/>
    <col min="6666" max="6667" width="9.625" style="43" customWidth="1"/>
    <col min="6668" max="6668" width="10.625" style="43" customWidth="1"/>
    <col min="6669" max="6669" width="10.25" style="43" customWidth="1"/>
    <col min="6670" max="6670" width="9" style="43"/>
    <col min="6671" max="6671" width="12.75" style="43" customWidth="1"/>
    <col min="6672" max="6672" width="11.625" style="43" customWidth="1"/>
    <col min="6673" max="6674" width="15" style="43" customWidth="1"/>
    <col min="6675" max="6675" width="11.25" style="43" customWidth="1"/>
    <col min="6676" max="6676" width="11.75" style="43" customWidth="1"/>
    <col min="6677" max="6677" width="9.5" style="43" customWidth="1"/>
    <col min="6678" max="6678" width="9.375" style="43" customWidth="1"/>
    <col min="6679" max="6680" width="9" style="43"/>
    <col min="6681" max="6681" width="14.5" style="43" customWidth="1"/>
    <col min="6682" max="6914" width="9" style="43"/>
    <col min="6915" max="6915" width="10" style="43" customWidth="1"/>
    <col min="6916" max="6917" width="9" style="43"/>
    <col min="6918" max="6918" width="17" style="43" customWidth="1"/>
    <col min="6919" max="6919" width="10.5" style="43" customWidth="1"/>
    <col min="6920" max="6920" width="10.875" style="43" customWidth="1"/>
    <col min="6921" max="6921" width="10.25" style="43" customWidth="1"/>
    <col min="6922" max="6923" width="9.625" style="43" customWidth="1"/>
    <col min="6924" max="6924" width="10.625" style="43" customWidth="1"/>
    <col min="6925" max="6925" width="10.25" style="43" customWidth="1"/>
    <col min="6926" max="6926" width="9" style="43"/>
    <col min="6927" max="6927" width="12.75" style="43" customWidth="1"/>
    <col min="6928" max="6928" width="11.625" style="43" customWidth="1"/>
    <col min="6929" max="6930" width="15" style="43" customWidth="1"/>
    <col min="6931" max="6931" width="11.25" style="43" customWidth="1"/>
    <col min="6932" max="6932" width="11.75" style="43" customWidth="1"/>
    <col min="6933" max="6933" width="9.5" style="43" customWidth="1"/>
    <col min="6934" max="6934" width="9.375" style="43" customWidth="1"/>
    <col min="6935" max="6936" width="9" style="43"/>
    <col min="6937" max="6937" width="14.5" style="43" customWidth="1"/>
    <col min="6938" max="7170" width="9" style="43"/>
    <col min="7171" max="7171" width="10" style="43" customWidth="1"/>
    <col min="7172" max="7173" width="9" style="43"/>
    <col min="7174" max="7174" width="17" style="43" customWidth="1"/>
    <col min="7175" max="7175" width="10.5" style="43" customWidth="1"/>
    <col min="7176" max="7176" width="10.875" style="43" customWidth="1"/>
    <col min="7177" max="7177" width="10.25" style="43" customWidth="1"/>
    <col min="7178" max="7179" width="9.625" style="43" customWidth="1"/>
    <col min="7180" max="7180" width="10.625" style="43" customWidth="1"/>
    <col min="7181" max="7181" width="10.25" style="43" customWidth="1"/>
    <col min="7182" max="7182" width="9" style="43"/>
    <col min="7183" max="7183" width="12.75" style="43" customWidth="1"/>
    <col min="7184" max="7184" width="11.625" style="43" customWidth="1"/>
    <col min="7185" max="7186" width="15" style="43" customWidth="1"/>
    <col min="7187" max="7187" width="11.25" style="43" customWidth="1"/>
    <col min="7188" max="7188" width="11.75" style="43" customWidth="1"/>
    <col min="7189" max="7189" width="9.5" style="43" customWidth="1"/>
    <col min="7190" max="7190" width="9.375" style="43" customWidth="1"/>
    <col min="7191" max="7192" width="9" style="43"/>
    <col min="7193" max="7193" width="14.5" style="43" customWidth="1"/>
    <col min="7194" max="7426" width="9" style="43"/>
    <col min="7427" max="7427" width="10" style="43" customWidth="1"/>
    <col min="7428" max="7429" width="9" style="43"/>
    <col min="7430" max="7430" width="17" style="43" customWidth="1"/>
    <col min="7431" max="7431" width="10.5" style="43" customWidth="1"/>
    <col min="7432" max="7432" width="10.875" style="43" customWidth="1"/>
    <col min="7433" max="7433" width="10.25" style="43" customWidth="1"/>
    <col min="7434" max="7435" width="9.625" style="43" customWidth="1"/>
    <col min="7436" max="7436" width="10.625" style="43" customWidth="1"/>
    <col min="7437" max="7437" width="10.25" style="43" customWidth="1"/>
    <col min="7438" max="7438" width="9" style="43"/>
    <col min="7439" max="7439" width="12.75" style="43" customWidth="1"/>
    <col min="7440" max="7440" width="11.625" style="43" customWidth="1"/>
    <col min="7441" max="7442" width="15" style="43" customWidth="1"/>
    <col min="7443" max="7443" width="11.25" style="43" customWidth="1"/>
    <col min="7444" max="7444" width="11.75" style="43" customWidth="1"/>
    <col min="7445" max="7445" width="9.5" style="43" customWidth="1"/>
    <col min="7446" max="7446" width="9.375" style="43" customWidth="1"/>
    <col min="7447" max="7448" width="9" style="43"/>
    <col min="7449" max="7449" width="14.5" style="43" customWidth="1"/>
    <col min="7450" max="7682" width="9" style="43"/>
    <col min="7683" max="7683" width="10" style="43" customWidth="1"/>
    <col min="7684" max="7685" width="9" style="43"/>
    <col min="7686" max="7686" width="17" style="43" customWidth="1"/>
    <col min="7687" max="7687" width="10.5" style="43" customWidth="1"/>
    <col min="7688" max="7688" width="10.875" style="43" customWidth="1"/>
    <col min="7689" max="7689" width="10.25" style="43" customWidth="1"/>
    <col min="7690" max="7691" width="9.625" style="43" customWidth="1"/>
    <col min="7692" max="7692" width="10.625" style="43" customWidth="1"/>
    <col min="7693" max="7693" width="10.25" style="43" customWidth="1"/>
    <col min="7694" max="7694" width="9" style="43"/>
    <col min="7695" max="7695" width="12.75" style="43" customWidth="1"/>
    <col min="7696" max="7696" width="11.625" style="43" customWidth="1"/>
    <col min="7697" max="7698" width="15" style="43" customWidth="1"/>
    <col min="7699" max="7699" width="11.25" style="43" customWidth="1"/>
    <col min="7700" max="7700" width="11.75" style="43" customWidth="1"/>
    <col min="7701" max="7701" width="9.5" style="43" customWidth="1"/>
    <col min="7702" max="7702" width="9.375" style="43" customWidth="1"/>
    <col min="7703" max="7704" width="9" style="43"/>
    <col min="7705" max="7705" width="14.5" style="43" customWidth="1"/>
    <col min="7706" max="7938" width="9" style="43"/>
    <col min="7939" max="7939" width="10" style="43" customWidth="1"/>
    <col min="7940" max="7941" width="9" style="43"/>
    <col min="7942" max="7942" width="17" style="43" customWidth="1"/>
    <col min="7943" max="7943" width="10.5" style="43" customWidth="1"/>
    <col min="7944" max="7944" width="10.875" style="43" customWidth="1"/>
    <col min="7945" max="7945" width="10.25" style="43" customWidth="1"/>
    <col min="7946" max="7947" width="9.625" style="43" customWidth="1"/>
    <col min="7948" max="7948" width="10.625" style="43" customWidth="1"/>
    <col min="7949" max="7949" width="10.25" style="43" customWidth="1"/>
    <col min="7950" max="7950" width="9" style="43"/>
    <col min="7951" max="7951" width="12.75" style="43" customWidth="1"/>
    <col min="7952" max="7952" width="11.625" style="43" customWidth="1"/>
    <col min="7953" max="7954" width="15" style="43" customWidth="1"/>
    <col min="7955" max="7955" width="11.25" style="43" customWidth="1"/>
    <col min="7956" max="7956" width="11.75" style="43" customWidth="1"/>
    <col min="7957" max="7957" width="9.5" style="43" customWidth="1"/>
    <col min="7958" max="7958" width="9.375" style="43" customWidth="1"/>
    <col min="7959" max="7960" width="9" style="43"/>
    <col min="7961" max="7961" width="14.5" style="43" customWidth="1"/>
    <col min="7962" max="8194" width="9" style="43"/>
    <col min="8195" max="8195" width="10" style="43" customWidth="1"/>
    <col min="8196" max="8197" width="9" style="43"/>
    <col min="8198" max="8198" width="17" style="43" customWidth="1"/>
    <col min="8199" max="8199" width="10.5" style="43" customWidth="1"/>
    <col min="8200" max="8200" width="10.875" style="43" customWidth="1"/>
    <col min="8201" max="8201" width="10.25" style="43" customWidth="1"/>
    <col min="8202" max="8203" width="9.625" style="43" customWidth="1"/>
    <col min="8204" max="8204" width="10.625" style="43" customWidth="1"/>
    <col min="8205" max="8205" width="10.25" style="43" customWidth="1"/>
    <col min="8206" max="8206" width="9" style="43"/>
    <col min="8207" max="8207" width="12.75" style="43" customWidth="1"/>
    <col min="8208" max="8208" width="11.625" style="43" customWidth="1"/>
    <col min="8209" max="8210" width="15" style="43" customWidth="1"/>
    <col min="8211" max="8211" width="11.25" style="43" customWidth="1"/>
    <col min="8212" max="8212" width="11.75" style="43" customWidth="1"/>
    <col min="8213" max="8213" width="9.5" style="43" customWidth="1"/>
    <col min="8214" max="8214" width="9.375" style="43" customWidth="1"/>
    <col min="8215" max="8216" width="9" style="43"/>
    <col min="8217" max="8217" width="14.5" style="43" customWidth="1"/>
    <col min="8218" max="8450" width="9" style="43"/>
    <col min="8451" max="8451" width="10" style="43" customWidth="1"/>
    <col min="8452" max="8453" width="9" style="43"/>
    <col min="8454" max="8454" width="17" style="43" customWidth="1"/>
    <col min="8455" max="8455" width="10.5" style="43" customWidth="1"/>
    <col min="8456" max="8456" width="10.875" style="43" customWidth="1"/>
    <col min="8457" max="8457" width="10.25" style="43" customWidth="1"/>
    <col min="8458" max="8459" width="9.625" style="43" customWidth="1"/>
    <col min="8460" max="8460" width="10.625" style="43" customWidth="1"/>
    <col min="8461" max="8461" width="10.25" style="43" customWidth="1"/>
    <col min="8462" max="8462" width="9" style="43"/>
    <col min="8463" max="8463" width="12.75" style="43" customWidth="1"/>
    <col min="8464" max="8464" width="11.625" style="43" customWidth="1"/>
    <col min="8465" max="8466" width="15" style="43" customWidth="1"/>
    <col min="8467" max="8467" width="11.25" style="43" customWidth="1"/>
    <col min="8468" max="8468" width="11.75" style="43" customWidth="1"/>
    <col min="8469" max="8469" width="9.5" style="43" customWidth="1"/>
    <col min="8470" max="8470" width="9.375" style="43" customWidth="1"/>
    <col min="8471" max="8472" width="9" style="43"/>
    <col min="8473" max="8473" width="14.5" style="43" customWidth="1"/>
    <col min="8474" max="8706" width="9" style="43"/>
    <col min="8707" max="8707" width="10" style="43" customWidth="1"/>
    <col min="8708" max="8709" width="9" style="43"/>
    <col min="8710" max="8710" width="17" style="43" customWidth="1"/>
    <col min="8711" max="8711" width="10.5" style="43" customWidth="1"/>
    <col min="8712" max="8712" width="10.875" style="43" customWidth="1"/>
    <col min="8713" max="8713" width="10.25" style="43" customWidth="1"/>
    <col min="8714" max="8715" width="9.625" style="43" customWidth="1"/>
    <col min="8716" max="8716" width="10.625" style="43" customWidth="1"/>
    <col min="8717" max="8717" width="10.25" style="43" customWidth="1"/>
    <col min="8718" max="8718" width="9" style="43"/>
    <col min="8719" max="8719" width="12.75" style="43" customWidth="1"/>
    <col min="8720" max="8720" width="11.625" style="43" customWidth="1"/>
    <col min="8721" max="8722" width="15" style="43" customWidth="1"/>
    <col min="8723" max="8723" width="11.25" style="43" customWidth="1"/>
    <col min="8724" max="8724" width="11.75" style="43" customWidth="1"/>
    <col min="8725" max="8725" width="9.5" style="43" customWidth="1"/>
    <col min="8726" max="8726" width="9.375" style="43" customWidth="1"/>
    <col min="8727" max="8728" width="9" style="43"/>
    <col min="8729" max="8729" width="14.5" style="43" customWidth="1"/>
    <col min="8730" max="8962" width="9" style="43"/>
    <col min="8963" max="8963" width="10" style="43" customWidth="1"/>
    <col min="8964" max="8965" width="9" style="43"/>
    <col min="8966" max="8966" width="17" style="43" customWidth="1"/>
    <col min="8967" max="8967" width="10.5" style="43" customWidth="1"/>
    <col min="8968" max="8968" width="10.875" style="43" customWidth="1"/>
    <col min="8969" max="8969" width="10.25" style="43" customWidth="1"/>
    <col min="8970" max="8971" width="9.625" style="43" customWidth="1"/>
    <col min="8972" max="8972" width="10.625" style="43" customWidth="1"/>
    <col min="8973" max="8973" width="10.25" style="43" customWidth="1"/>
    <col min="8974" max="8974" width="9" style="43"/>
    <col min="8975" max="8975" width="12.75" style="43" customWidth="1"/>
    <col min="8976" max="8976" width="11.625" style="43" customWidth="1"/>
    <col min="8977" max="8978" width="15" style="43" customWidth="1"/>
    <col min="8979" max="8979" width="11.25" style="43" customWidth="1"/>
    <col min="8980" max="8980" width="11.75" style="43" customWidth="1"/>
    <col min="8981" max="8981" width="9.5" style="43" customWidth="1"/>
    <col min="8982" max="8982" width="9.375" style="43" customWidth="1"/>
    <col min="8983" max="8984" width="9" style="43"/>
    <col min="8985" max="8985" width="14.5" style="43" customWidth="1"/>
    <col min="8986" max="9218" width="9" style="43"/>
    <col min="9219" max="9219" width="10" style="43" customWidth="1"/>
    <col min="9220" max="9221" width="9" style="43"/>
    <col min="9222" max="9222" width="17" style="43" customWidth="1"/>
    <col min="9223" max="9223" width="10.5" style="43" customWidth="1"/>
    <col min="9224" max="9224" width="10.875" style="43" customWidth="1"/>
    <col min="9225" max="9225" width="10.25" style="43" customWidth="1"/>
    <col min="9226" max="9227" width="9.625" style="43" customWidth="1"/>
    <col min="9228" max="9228" width="10.625" style="43" customWidth="1"/>
    <col min="9229" max="9229" width="10.25" style="43" customWidth="1"/>
    <col min="9230" max="9230" width="9" style="43"/>
    <col min="9231" max="9231" width="12.75" style="43" customWidth="1"/>
    <col min="9232" max="9232" width="11.625" style="43" customWidth="1"/>
    <col min="9233" max="9234" width="15" style="43" customWidth="1"/>
    <col min="9235" max="9235" width="11.25" style="43" customWidth="1"/>
    <col min="9236" max="9236" width="11.75" style="43" customWidth="1"/>
    <col min="9237" max="9237" width="9.5" style="43" customWidth="1"/>
    <col min="9238" max="9238" width="9.375" style="43" customWidth="1"/>
    <col min="9239" max="9240" width="9" style="43"/>
    <col min="9241" max="9241" width="14.5" style="43" customWidth="1"/>
    <col min="9242" max="9474" width="9" style="43"/>
    <col min="9475" max="9475" width="10" style="43" customWidth="1"/>
    <col min="9476" max="9477" width="9" style="43"/>
    <col min="9478" max="9478" width="17" style="43" customWidth="1"/>
    <col min="9479" max="9479" width="10.5" style="43" customWidth="1"/>
    <col min="9480" max="9480" width="10.875" style="43" customWidth="1"/>
    <col min="9481" max="9481" width="10.25" style="43" customWidth="1"/>
    <col min="9482" max="9483" width="9.625" style="43" customWidth="1"/>
    <col min="9484" max="9484" width="10.625" style="43" customWidth="1"/>
    <col min="9485" max="9485" width="10.25" style="43" customWidth="1"/>
    <col min="9486" max="9486" width="9" style="43"/>
    <col min="9487" max="9487" width="12.75" style="43" customWidth="1"/>
    <col min="9488" max="9488" width="11.625" style="43" customWidth="1"/>
    <col min="9489" max="9490" width="15" style="43" customWidth="1"/>
    <col min="9491" max="9491" width="11.25" style="43" customWidth="1"/>
    <col min="9492" max="9492" width="11.75" style="43" customWidth="1"/>
    <col min="9493" max="9493" width="9.5" style="43" customWidth="1"/>
    <col min="9494" max="9494" width="9.375" style="43" customWidth="1"/>
    <col min="9495" max="9496" width="9" style="43"/>
    <col min="9497" max="9497" width="14.5" style="43" customWidth="1"/>
    <col min="9498" max="9730" width="9" style="43"/>
    <col min="9731" max="9731" width="10" style="43" customWidth="1"/>
    <col min="9732" max="9733" width="9" style="43"/>
    <col min="9734" max="9734" width="17" style="43" customWidth="1"/>
    <col min="9735" max="9735" width="10.5" style="43" customWidth="1"/>
    <col min="9736" max="9736" width="10.875" style="43" customWidth="1"/>
    <col min="9737" max="9737" width="10.25" style="43" customWidth="1"/>
    <col min="9738" max="9739" width="9.625" style="43" customWidth="1"/>
    <col min="9740" max="9740" width="10.625" style="43" customWidth="1"/>
    <col min="9741" max="9741" width="10.25" style="43" customWidth="1"/>
    <col min="9742" max="9742" width="9" style="43"/>
    <col min="9743" max="9743" width="12.75" style="43" customWidth="1"/>
    <col min="9744" max="9744" width="11.625" style="43" customWidth="1"/>
    <col min="9745" max="9746" width="15" style="43" customWidth="1"/>
    <col min="9747" max="9747" width="11.25" style="43" customWidth="1"/>
    <col min="9748" max="9748" width="11.75" style="43" customWidth="1"/>
    <col min="9749" max="9749" width="9.5" style="43" customWidth="1"/>
    <col min="9750" max="9750" width="9.375" style="43" customWidth="1"/>
    <col min="9751" max="9752" width="9" style="43"/>
    <col min="9753" max="9753" width="14.5" style="43" customWidth="1"/>
    <col min="9754" max="9986" width="9" style="43"/>
    <col min="9987" max="9987" width="10" style="43" customWidth="1"/>
    <col min="9988" max="9989" width="9" style="43"/>
    <col min="9990" max="9990" width="17" style="43" customWidth="1"/>
    <col min="9991" max="9991" width="10.5" style="43" customWidth="1"/>
    <col min="9992" max="9992" width="10.875" style="43" customWidth="1"/>
    <col min="9993" max="9993" width="10.25" style="43" customWidth="1"/>
    <col min="9994" max="9995" width="9.625" style="43" customWidth="1"/>
    <col min="9996" max="9996" width="10.625" style="43" customWidth="1"/>
    <col min="9997" max="9997" width="10.25" style="43" customWidth="1"/>
    <col min="9998" max="9998" width="9" style="43"/>
    <col min="9999" max="9999" width="12.75" style="43" customWidth="1"/>
    <col min="10000" max="10000" width="11.625" style="43" customWidth="1"/>
    <col min="10001" max="10002" width="15" style="43" customWidth="1"/>
    <col min="10003" max="10003" width="11.25" style="43" customWidth="1"/>
    <col min="10004" max="10004" width="11.75" style="43" customWidth="1"/>
    <col min="10005" max="10005" width="9.5" style="43" customWidth="1"/>
    <col min="10006" max="10006" width="9.375" style="43" customWidth="1"/>
    <col min="10007" max="10008" width="9" style="43"/>
    <col min="10009" max="10009" width="14.5" style="43" customWidth="1"/>
    <col min="10010" max="10242" width="9" style="43"/>
    <col min="10243" max="10243" width="10" style="43" customWidth="1"/>
    <col min="10244" max="10245" width="9" style="43"/>
    <col min="10246" max="10246" width="17" style="43" customWidth="1"/>
    <col min="10247" max="10247" width="10.5" style="43" customWidth="1"/>
    <col min="10248" max="10248" width="10.875" style="43" customWidth="1"/>
    <col min="10249" max="10249" width="10.25" style="43" customWidth="1"/>
    <col min="10250" max="10251" width="9.625" style="43" customWidth="1"/>
    <col min="10252" max="10252" width="10.625" style="43" customWidth="1"/>
    <col min="10253" max="10253" width="10.25" style="43" customWidth="1"/>
    <col min="10254" max="10254" width="9" style="43"/>
    <col min="10255" max="10255" width="12.75" style="43" customWidth="1"/>
    <col min="10256" max="10256" width="11.625" style="43" customWidth="1"/>
    <col min="10257" max="10258" width="15" style="43" customWidth="1"/>
    <col min="10259" max="10259" width="11.25" style="43" customWidth="1"/>
    <col min="10260" max="10260" width="11.75" style="43" customWidth="1"/>
    <col min="10261" max="10261" width="9.5" style="43" customWidth="1"/>
    <col min="10262" max="10262" width="9.375" style="43" customWidth="1"/>
    <col min="10263" max="10264" width="9" style="43"/>
    <col min="10265" max="10265" width="14.5" style="43" customWidth="1"/>
    <col min="10266" max="10498" width="9" style="43"/>
    <col min="10499" max="10499" width="10" style="43" customWidth="1"/>
    <col min="10500" max="10501" width="9" style="43"/>
    <col min="10502" max="10502" width="17" style="43" customWidth="1"/>
    <col min="10503" max="10503" width="10.5" style="43" customWidth="1"/>
    <col min="10504" max="10504" width="10.875" style="43" customWidth="1"/>
    <col min="10505" max="10505" width="10.25" style="43" customWidth="1"/>
    <col min="10506" max="10507" width="9.625" style="43" customWidth="1"/>
    <col min="10508" max="10508" width="10.625" style="43" customWidth="1"/>
    <col min="10509" max="10509" width="10.25" style="43" customWidth="1"/>
    <col min="10510" max="10510" width="9" style="43"/>
    <col min="10511" max="10511" width="12.75" style="43" customWidth="1"/>
    <col min="10512" max="10512" width="11.625" style="43" customWidth="1"/>
    <col min="10513" max="10514" width="15" style="43" customWidth="1"/>
    <col min="10515" max="10515" width="11.25" style="43" customWidth="1"/>
    <col min="10516" max="10516" width="11.75" style="43" customWidth="1"/>
    <col min="10517" max="10517" width="9.5" style="43" customWidth="1"/>
    <col min="10518" max="10518" width="9.375" style="43" customWidth="1"/>
    <col min="10519" max="10520" width="9" style="43"/>
    <col min="10521" max="10521" width="14.5" style="43" customWidth="1"/>
    <col min="10522" max="10754" width="9" style="43"/>
    <col min="10755" max="10755" width="10" style="43" customWidth="1"/>
    <col min="10756" max="10757" width="9" style="43"/>
    <col min="10758" max="10758" width="17" style="43" customWidth="1"/>
    <col min="10759" max="10759" width="10.5" style="43" customWidth="1"/>
    <col min="10760" max="10760" width="10.875" style="43" customWidth="1"/>
    <col min="10761" max="10761" width="10.25" style="43" customWidth="1"/>
    <col min="10762" max="10763" width="9.625" style="43" customWidth="1"/>
    <col min="10764" max="10764" width="10.625" style="43" customWidth="1"/>
    <col min="10765" max="10765" width="10.25" style="43" customWidth="1"/>
    <col min="10766" max="10766" width="9" style="43"/>
    <col min="10767" max="10767" width="12.75" style="43" customWidth="1"/>
    <col min="10768" max="10768" width="11.625" style="43" customWidth="1"/>
    <col min="10769" max="10770" width="15" style="43" customWidth="1"/>
    <col min="10771" max="10771" width="11.25" style="43" customWidth="1"/>
    <col min="10772" max="10772" width="11.75" style="43" customWidth="1"/>
    <col min="10773" max="10773" width="9.5" style="43" customWidth="1"/>
    <col min="10774" max="10774" width="9.375" style="43" customWidth="1"/>
    <col min="10775" max="10776" width="9" style="43"/>
    <col min="10777" max="10777" width="14.5" style="43" customWidth="1"/>
    <col min="10778" max="11010" width="9" style="43"/>
    <col min="11011" max="11011" width="10" style="43" customWidth="1"/>
    <col min="11012" max="11013" width="9" style="43"/>
    <col min="11014" max="11014" width="17" style="43" customWidth="1"/>
    <col min="11015" max="11015" width="10.5" style="43" customWidth="1"/>
    <col min="11016" max="11016" width="10.875" style="43" customWidth="1"/>
    <col min="11017" max="11017" width="10.25" style="43" customWidth="1"/>
    <col min="11018" max="11019" width="9.625" style="43" customWidth="1"/>
    <col min="11020" max="11020" width="10.625" style="43" customWidth="1"/>
    <col min="11021" max="11021" width="10.25" style="43" customWidth="1"/>
    <col min="11022" max="11022" width="9" style="43"/>
    <col min="11023" max="11023" width="12.75" style="43" customWidth="1"/>
    <col min="11024" max="11024" width="11.625" style="43" customWidth="1"/>
    <col min="11025" max="11026" width="15" style="43" customWidth="1"/>
    <col min="11027" max="11027" width="11.25" style="43" customWidth="1"/>
    <col min="11028" max="11028" width="11.75" style="43" customWidth="1"/>
    <col min="11029" max="11029" width="9.5" style="43" customWidth="1"/>
    <col min="11030" max="11030" width="9.375" style="43" customWidth="1"/>
    <col min="11031" max="11032" width="9" style="43"/>
    <col min="11033" max="11033" width="14.5" style="43" customWidth="1"/>
    <col min="11034" max="11266" width="9" style="43"/>
    <col min="11267" max="11267" width="10" style="43" customWidth="1"/>
    <col min="11268" max="11269" width="9" style="43"/>
    <col min="11270" max="11270" width="17" style="43" customWidth="1"/>
    <col min="11271" max="11271" width="10.5" style="43" customWidth="1"/>
    <col min="11272" max="11272" width="10.875" style="43" customWidth="1"/>
    <col min="11273" max="11273" width="10.25" style="43" customWidth="1"/>
    <col min="11274" max="11275" width="9.625" style="43" customWidth="1"/>
    <col min="11276" max="11276" width="10.625" style="43" customWidth="1"/>
    <col min="11277" max="11277" width="10.25" style="43" customWidth="1"/>
    <col min="11278" max="11278" width="9" style="43"/>
    <col min="11279" max="11279" width="12.75" style="43" customWidth="1"/>
    <col min="11280" max="11280" width="11.625" style="43" customWidth="1"/>
    <col min="11281" max="11282" width="15" style="43" customWidth="1"/>
    <col min="11283" max="11283" width="11.25" style="43" customWidth="1"/>
    <col min="11284" max="11284" width="11.75" style="43" customWidth="1"/>
    <col min="11285" max="11285" width="9.5" style="43" customWidth="1"/>
    <col min="11286" max="11286" width="9.375" style="43" customWidth="1"/>
    <col min="11287" max="11288" width="9" style="43"/>
    <col min="11289" max="11289" width="14.5" style="43" customWidth="1"/>
    <col min="11290" max="11522" width="9" style="43"/>
    <col min="11523" max="11523" width="10" style="43" customWidth="1"/>
    <col min="11524" max="11525" width="9" style="43"/>
    <col min="11526" max="11526" width="17" style="43" customWidth="1"/>
    <col min="11527" max="11527" width="10.5" style="43" customWidth="1"/>
    <col min="11528" max="11528" width="10.875" style="43" customWidth="1"/>
    <col min="11529" max="11529" width="10.25" style="43" customWidth="1"/>
    <col min="11530" max="11531" width="9.625" style="43" customWidth="1"/>
    <col min="11532" max="11532" width="10.625" style="43" customWidth="1"/>
    <col min="11533" max="11533" width="10.25" style="43" customWidth="1"/>
    <col min="11534" max="11534" width="9" style="43"/>
    <col min="11535" max="11535" width="12.75" style="43" customWidth="1"/>
    <col min="11536" max="11536" width="11.625" style="43" customWidth="1"/>
    <col min="11537" max="11538" width="15" style="43" customWidth="1"/>
    <col min="11539" max="11539" width="11.25" style="43" customWidth="1"/>
    <col min="11540" max="11540" width="11.75" style="43" customWidth="1"/>
    <col min="11541" max="11541" width="9.5" style="43" customWidth="1"/>
    <col min="11542" max="11542" width="9.375" style="43" customWidth="1"/>
    <col min="11543" max="11544" width="9" style="43"/>
    <col min="11545" max="11545" width="14.5" style="43" customWidth="1"/>
    <col min="11546" max="11778" width="9" style="43"/>
    <col min="11779" max="11779" width="10" style="43" customWidth="1"/>
    <col min="11780" max="11781" width="9" style="43"/>
    <col min="11782" max="11782" width="17" style="43" customWidth="1"/>
    <col min="11783" max="11783" width="10.5" style="43" customWidth="1"/>
    <col min="11784" max="11784" width="10.875" style="43" customWidth="1"/>
    <col min="11785" max="11785" width="10.25" style="43" customWidth="1"/>
    <col min="11786" max="11787" width="9.625" style="43" customWidth="1"/>
    <col min="11788" max="11788" width="10.625" style="43" customWidth="1"/>
    <col min="11789" max="11789" width="10.25" style="43" customWidth="1"/>
    <col min="11790" max="11790" width="9" style="43"/>
    <col min="11791" max="11791" width="12.75" style="43" customWidth="1"/>
    <col min="11792" max="11792" width="11.625" style="43" customWidth="1"/>
    <col min="11793" max="11794" width="15" style="43" customWidth="1"/>
    <col min="11795" max="11795" width="11.25" style="43" customWidth="1"/>
    <col min="11796" max="11796" width="11.75" style="43" customWidth="1"/>
    <col min="11797" max="11797" width="9.5" style="43" customWidth="1"/>
    <col min="11798" max="11798" width="9.375" style="43" customWidth="1"/>
    <col min="11799" max="11800" width="9" style="43"/>
    <col min="11801" max="11801" width="14.5" style="43" customWidth="1"/>
    <col min="11802" max="12034" width="9" style="43"/>
    <col min="12035" max="12035" width="10" style="43" customWidth="1"/>
    <col min="12036" max="12037" width="9" style="43"/>
    <col min="12038" max="12038" width="17" style="43" customWidth="1"/>
    <col min="12039" max="12039" width="10.5" style="43" customWidth="1"/>
    <col min="12040" max="12040" width="10.875" style="43" customWidth="1"/>
    <col min="12041" max="12041" width="10.25" style="43" customWidth="1"/>
    <col min="12042" max="12043" width="9.625" style="43" customWidth="1"/>
    <col min="12044" max="12044" width="10.625" style="43" customWidth="1"/>
    <col min="12045" max="12045" width="10.25" style="43" customWidth="1"/>
    <col min="12046" max="12046" width="9" style="43"/>
    <col min="12047" max="12047" width="12.75" style="43" customWidth="1"/>
    <col min="12048" max="12048" width="11.625" style="43" customWidth="1"/>
    <col min="12049" max="12050" width="15" style="43" customWidth="1"/>
    <col min="12051" max="12051" width="11.25" style="43" customWidth="1"/>
    <col min="12052" max="12052" width="11.75" style="43" customWidth="1"/>
    <col min="12053" max="12053" width="9.5" style="43" customWidth="1"/>
    <col min="12054" max="12054" width="9.375" style="43" customWidth="1"/>
    <col min="12055" max="12056" width="9" style="43"/>
    <col min="12057" max="12057" width="14.5" style="43" customWidth="1"/>
    <col min="12058" max="12290" width="9" style="43"/>
    <col min="12291" max="12291" width="10" style="43" customWidth="1"/>
    <col min="12292" max="12293" width="9" style="43"/>
    <col min="12294" max="12294" width="17" style="43" customWidth="1"/>
    <col min="12295" max="12295" width="10.5" style="43" customWidth="1"/>
    <col min="12296" max="12296" width="10.875" style="43" customWidth="1"/>
    <col min="12297" max="12297" width="10.25" style="43" customWidth="1"/>
    <col min="12298" max="12299" width="9.625" style="43" customWidth="1"/>
    <col min="12300" max="12300" width="10.625" style="43" customWidth="1"/>
    <col min="12301" max="12301" width="10.25" style="43" customWidth="1"/>
    <col min="12302" max="12302" width="9" style="43"/>
    <col min="12303" max="12303" width="12.75" style="43" customWidth="1"/>
    <col min="12304" max="12304" width="11.625" style="43" customWidth="1"/>
    <col min="12305" max="12306" width="15" style="43" customWidth="1"/>
    <col min="12307" max="12307" width="11.25" style="43" customWidth="1"/>
    <col min="12308" max="12308" width="11.75" style="43" customWidth="1"/>
    <col min="12309" max="12309" width="9.5" style="43" customWidth="1"/>
    <col min="12310" max="12310" width="9.375" style="43" customWidth="1"/>
    <col min="12311" max="12312" width="9" style="43"/>
    <col min="12313" max="12313" width="14.5" style="43" customWidth="1"/>
    <col min="12314" max="12546" width="9" style="43"/>
    <col min="12547" max="12547" width="10" style="43" customWidth="1"/>
    <col min="12548" max="12549" width="9" style="43"/>
    <col min="12550" max="12550" width="17" style="43" customWidth="1"/>
    <col min="12551" max="12551" width="10.5" style="43" customWidth="1"/>
    <col min="12552" max="12552" width="10.875" style="43" customWidth="1"/>
    <col min="12553" max="12553" width="10.25" style="43" customWidth="1"/>
    <col min="12554" max="12555" width="9.625" style="43" customWidth="1"/>
    <col min="12556" max="12556" width="10.625" style="43" customWidth="1"/>
    <col min="12557" max="12557" width="10.25" style="43" customWidth="1"/>
    <col min="12558" max="12558" width="9" style="43"/>
    <col min="12559" max="12559" width="12.75" style="43" customWidth="1"/>
    <col min="12560" max="12560" width="11.625" style="43" customWidth="1"/>
    <col min="12561" max="12562" width="15" style="43" customWidth="1"/>
    <col min="12563" max="12563" width="11.25" style="43" customWidth="1"/>
    <col min="12564" max="12564" width="11.75" style="43" customWidth="1"/>
    <col min="12565" max="12565" width="9.5" style="43" customWidth="1"/>
    <col min="12566" max="12566" width="9.375" style="43" customWidth="1"/>
    <col min="12567" max="12568" width="9" style="43"/>
    <col min="12569" max="12569" width="14.5" style="43" customWidth="1"/>
    <col min="12570" max="12802" width="9" style="43"/>
    <col min="12803" max="12803" width="10" style="43" customWidth="1"/>
    <col min="12804" max="12805" width="9" style="43"/>
    <col min="12806" max="12806" width="17" style="43" customWidth="1"/>
    <col min="12807" max="12807" width="10.5" style="43" customWidth="1"/>
    <col min="12808" max="12808" width="10.875" style="43" customWidth="1"/>
    <col min="12809" max="12809" width="10.25" style="43" customWidth="1"/>
    <col min="12810" max="12811" width="9.625" style="43" customWidth="1"/>
    <col min="12812" max="12812" width="10.625" style="43" customWidth="1"/>
    <col min="12813" max="12813" width="10.25" style="43" customWidth="1"/>
    <col min="12814" max="12814" width="9" style="43"/>
    <col min="12815" max="12815" width="12.75" style="43" customWidth="1"/>
    <col min="12816" max="12816" width="11.625" style="43" customWidth="1"/>
    <col min="12817" max="12818" width="15" style="43" customWidth="1"/>
    <col min="12819" max="12819" width="11.25" style="43" customWidth="1"/>
    <col min="12820" max="12820" width="11.75" style="43" customWidth="1"/>
    <col min="12821" max="12821" width="9.5" style="43" customWidth="1"/>
    <col min="12822" max="12822" width="9.375" style="43" customWidth="1"/>
    <col min="12823" max="12824" width="9" style="43"/>
    <col min="12825" max="12825" width="14.5" style="43" customWidth="1"/>
    <col min="12826" max="13058" width="9" style="43"/>
    <col min="13059" max="13059" width="10" style="43" customWidth="1"/>
    <col min="13060" max="13061" width="9" style="43"/>
    <col min="13062" max="13062" width="17" style="43" customWidth="1"/>
    <col min="13063" max="13063" width="10.5" style="43" customWidth="1"/>
    <col min="13064" max="13064" width="10.875" style="43" customWidth="1"/>
    <col min="13065" max="13065" width="10.25" style="43" customWidth="1"/>
    <col min="13066" max="13067" width="9.625" style="43" customWidth="1"/>
    <col min="13068" max="13068" width="10.625" style="43" customWidth="1"/>
    <col min="13069" max="13069" width="10.25" style="43" customWidth="1"/>
    <col min="13070" max="13070" width="9" style="43"/>
    <col min="13071" max="13071" width="12.75" style="43" customWidth="1"/>
    <col min="13072" max="13072" width="11.625" style="43" customWidth="1"/>
    <col min="13073" max="13074" width="15" style="43" customWidth="1"/>
    <col min="13075" max="13075" width="11.25" style="43" customWidth="1"/>
    <col min="13076" max="13076" width="11.75" style="43" customWidth="1"/>
    <col min="13077" max="13077" width="9.5" style="43" customWidth="1"/>
    <col min="13078" max="13078" width="9.375" style="43" customWidth="1"/>
    <col min="13079" max="13080" width="9" style="43"/>
    <col min="13081" max="13081" width="14.5" style="43" customWidth="1"/>
    <col min="13082" max="13314" width="9" style="43"/>
    <col min="13315" max="13315" width="10" style="43" customWidth="1"/>
    <col min="13316" max="13317" width="9" style="43"/>
    <col min="13318" max="13318" width="17" style="43" customWidth="1"/>
    <col min="13319" max="13319" width="10.5" style="43" customWidth="1"/>
    <col min="13320" max="13320" width="10.875" style="43" customWidth="1"/>
    <col min="13321" max="13321" width="10.25" style="43" customWidth="1"/>
    <col min="13322" max="13323" width="9.625" style="43" customWidth="1"/>
    <col min="13324" max="13324" width="10.625" style="43" customWidth="1"/>
    <col min="13325" max="13325" width="10.25" style="43" customWidth="1"/>
    <col min="13326" max="13326" width="9" style="43"/>
    <col min="13327" max="13327" width="12.75" style="43" customWidth="1"/>
    <col min="13328" max="13328" width="11.625" style="43" customWidth="1"/>
    <col min="13329" max="13330" width="15" style="43" customWidth="1"/>
    <col min="13331" max="13331" width="11.25" style="43" customWidth="1"/>
    <col min="13332" max="13332" width="11.75" style="43" customWidth="1"/>
    <col min="13333" max="13333" width="9.5" style="43" customWidth="1"/>
    <col min="13334" max="13334" width="9.375" style="43" customWidth="1"/>
    <col min="13335" max="13336" width="9" style="43"/>
    <col min="13337" max="13337" width="14.5" style="43" customWidth="1"/>
    <col min="13338" max="13570" width="9" style="43"/>
    <col min="13571" max="13571" width="10" style="43" customWidth="1"/>
    <col min="13572" max="13573" width="9" style="43"/>
    <col min="13574" max="13574" width="17" style="43" customWidth="1"/>
    <col min="13575" max="13575" width="10.5" style="43" customWidth="1"/>
    <col min="13576" max="13576" width="10.875" style="43" customWidth="1"/>
    <col min="13577" max="13577" width="10.25" style="43" customWidth="1"/>
    <col min="13578" max="13579" width="9.625" style="43" customWidth="1"/>
    <col min="13580" max="13580" width="10.625" style="43" customWidth="1"/>
    <col min="13581" max="13581" width="10.25" style="43" customWidth="1"/>
    <col min="13582" max="13582" width="9" style="43"/>
    <col min="13583" max="13583" width="12.75" style="43" customWidth="1"/>
    <col min="13584" max="13584" width="11.625" style="43" customWidth="1"/>
    <col min="13585" max="13586" width="15" style="43" customWidth="1"/>
    <col min="13587" max="13587" width="11.25" style="43" customWidth="1"/>
    <col min="13588" max="13588" width="11.75" style="43" customWidth="1"/>
    <col min="13589" max="13589" width="9.5" style="43" customWidth="1"/>
    <col min="13590" max="13590" width="9.375" style="43" customWidth="1"/>
    <col min="13591" max="13592" width="9" style="43"/>
    <col min="13593" max="13593" width="14.5" style="43" customWidth="1"/>
    <col min="13594" max="13826" width="9" style="43"/>
    <col min="13827" max="13827" width="10" style="43" customWidth="1"/>
    <col min="13828" max="13829" width="9" style="43"/>
    <col min="13830" max="13830" width="17" style="43" customWidth="1"/>
    <col min="13831" max="13831" width="10.5" style="43" customWidth="1"/>
    <col min="13832" max="13832" width="10.875" style="43" customWidth="1"/>
    <col min="13833" max="13833" width="10.25" style="43" customWidth="1"/>
    <col min="13834" max="13835" width="9.625" style="43" customWidth="1"/>
    <col min="13836" max="13836" width="10.625" style="43" customWidth="1"/>
    <col min="13837" max="13837" width="10.25" style="43" customWidth="1"/>
    <col min="13838" max="13838" width="9" style="43"/>
    <col min="13839" max="13839" width="12.75" style="43" customWidth="1"/>
    <col min="13840" max="13840" width="11.625" style="43" customWidth="1"/>
    <col min="13841" max="13842" width="15" style="43" customWidth="1"/>
    <col min="13843" max="13843" width="11.25" style="43" customWidth="1"/>
    <col min="13844" max="13844" width="11.75" style="43" customWidth="1"/>
    <col min="13845" max="13845" width="9.5" style="43" customWidth="1"/>
    <col min="13846" max="13846" width="9.375" style="43" customWidth="1"/>
    <col min="13847" max="13848" width="9" style="43"/>
    <col min="13849" max="13849" width="14.5" style="43" customWidth="1"/>
    <col min="13850" max="14082" width="9" style="43"/>
    <col min="14083" max="14083" width="10" style="43" customWidth="1"/>
    <col min="14084" max="14085" width="9" style="43"/>
    <col min="14086" max="14086" width="17" style="43" customWidth="1"/>
    <col min="14087" max="14087" width="10.5" style="43" customWidth="1"/>
    <col min="14088" max="14088" width="10.875" style="43" customWidth="1"/>
    <col min="14089" max="14089" width="10.25" style="43" customWidth="1"/>
    <col min="14090" max="14091" width="9.625" style="43" customWidth="1"/>
    <col min="14092" max="14092" width="10.625" style="43" customWidth="1"/>
    <col min="14093" max="14093" width="10.25" style="43" customWidth="1"/>
    <col min="14094" max="14094" width="9" style="43"/>
    <col min="14095" max="14095" width="12.75" style="43" customWidth="1"/>
    <col min="14096" max="14096" width="11.625" style="43" customWidth="1"/>
    <col min="14097" max="14098" width="15" style="43" customWidth="1"/>
    <col min="14099" max="14099" width="11.25" style="43" customWidth="1"/>
    <col min="14100" max="14100" width="11.75" style="43" customWidth="1"/>
    <col min="14101" max="14101" width="9.5" style="43" customWidth="1"/>
    <col min="14102" max="14102" width="9.375" style="43" customWidth="1"/>
    <col min="14103" max="14104" width="9" style="43"/>
    <col min="14105" max="14105" width="14.5" style="43" customWidth="1"/>
    <col min="14106" max="14338" width="9" style="43"/>
    <col min="14339" max="14339" width="10" style="43" customWidth="1"/>
    <col min="14340" max="14341" width="9" style="43"/>
    <col min="14342" max="14342" width="17" style="43" customWidth="1"/>
    <col min="14343" max="14343" width="10.5" style="43" customWidth="1"/>
    <col min="14344" max="14344" width="10.875" style="43" customWidth="1"/>
    <col min="14345" max="14345" width="10.25" style="43" customWidth="1"/>
    <col min="14346" max="14347" width="9.625" style="43" customWidth="1"/>
    <col min="14348" max="14348" width="10.625" style="43" customWidth="1"/>
    <col min="14349" max="14349" width="10.25" style="43" customWidth="1"/>
    <col min="14350" max="14350" width="9" style="43"/>
    <col min="14351" max="14351" width="12.75" style="43" customWidth="1"/>
    <col min="14352" max="14352" width="11.625" style="43" customWidth="1"/>
    <col min="14353" max="14354" width="15" style="43" customWidth="1"/>
    <col min="14355" max="14355" width="11.25" style="43" customWidth="1"/>
    <col min="14356" max="14356" width="11.75" style="43" customWidth="1"/>
    <col min="14357" max="14357" width="9.5" style="43" customWidth="1"/>
    <col min="14358" max="14358" width="9.375" style="43" customWidth="1"/>
    <col min="14359" max="14360" width="9" style="43"/>
    <col min="14361" max="14361" width="14.5" style="43" customWidth="1"/>
    <col min="14362" max="14594" width="9" style="43"/>
    <col min="14595" max="14595" width="10" style="43" customWidth="1"/>
    <col min="14596" max="14597" width="9" style="43"/>
    <col min="14598" max="14598" width="17" style="43" customWidth="1"/>
    <col min="14599" max="14599" width="10.5" style="43" customWidth="1"/>
    <col min="14600" max="14600" width="10.875" style="43" customWidth="1"/>
    <col min="14601" max="14601" width="10.25" style="43" customWidth="1"/>
    <col min="14602" max="14603" width="9.625" style="43" customWidth="1"/>
    <col min="14604" max="14604" width="10.625" style="43" customWidth="1"/>
    <col min="14605" max="14605" width="10.25" style="43" customWidth="1"/>
    <col min="14606" max="14606" width="9" style="43"/>
    <col min="14607" max="14607" width="12.75" style="43" customWidth="1"/>
    <col min="14608" max="14608" width="11.625" style="43" customWidth="1"/>
    <col min="14609" max="14610" width="15" style="43" customWidth="1"/>
    <col min="14611" max="14611" width="11.25" style="43" customWidth="1"/>
    <col min="14612" max="14612" width="11.75" style="43" customWidth="1"/>
    <col min="14613" max="14613" width="9.5" style="43" customWidth="1"/>
    <col min="14614" max="14614" width="9.375" style="43" customWidth="1"/>
    <col min="14615" max="14616" width="9" style="43"/>
    <col min="14617" max="14617" width="14.5" style="43" customWidth="1"/>
    <col min="14618" max="14850" width="9" style="43"/>
    <col min="14851" max="14851" width="10" style="43" customWidth="1"/>
    <col min="14852" max="14853" width="9" style="43"/>
    <col min="14854" max="14854" width="17" style="43" customWidth="1"/>
    <col min="14855" max="14855" width="10.5" style="43" customWidth="1"/>
    <col min="14856" max="14856" width="10.875" style="43" customWidth="1"/>
    <col min="14857" max="14857" width="10.25" style="43" customWidth="1"/>
    <col min="14858" max="14859" width="9.625" style="43" customWidth="1"/>
    <col min="14860" max="14860" width="10.625" style="43" customWidth="1"/>
    <col min="14861" max="14861" width="10.25" style="43" customWidth="1"/>
    <col min="14862" max="14862" width="9" style="43"/>
    <col min="14863" max="14863" width="12.75" style="43" customWidth="1"/>
    <col min="14864" max="14864" width="11.625" style="43" customWidth="1"/>
    <col min="14865" max="14866" width="15" style="43" customWidth="1"/>
    <col min="14867" max="14867" width="11.25" style="43" customWidth="1"/>
    <col min="14868" max="14868" width="11.75" style="43" customWidth="1"/>
    <col min="14869" max="14869" width="9.5" style="43" customWidth="1"/>
    <col min="14870" max="14870" width="9.375" style="43" customWidth="1"/>
    <col min="14871" max="14872" width="9" style="43"/>
    <col min="14873" max="14873" width="14.5" style="43" customWidth="1"/>
    <col min="14874" max="15106" width="9" style="43"/>
    <col min="15107" max="15107" width="10" style="43" customWidth="1"/>
    <col min="15108" max="15109" width="9" style="43"/>
    <col min="15110" max="15110" width="17" style="43" customWidth="1"/>
    <col min="15111" max="15111" width="10.5" style="43" customWidth="1"/>
    <col min="15112" max="15112" width="10.875" style="43" customWidth="1"/>
    <col min="15113" max="15113" width="10.25" style="43" customWidth="1"/>
    <col min="15114" max="15115" width="9.625" style="43" customWidth="1"/>
    <col min="15116" max="15116" width="10.625" style="43" customWidth="1"/>
    <col min="15117" max="15117" width="10.25" style="43" customWidth="1"/>
    <col min="15118" max="15118" width="9" style="43"/>
    <col min="15119" max="15119" width="12.75" style="43" customWidth="1"/>
    <col min="15120" max="15120" width="11.625" style="43" customWidth="1"/>
    <col min="15121" max="15122" width="15" style="43" customWidth="1"/>
    <col min="15123" max="15123" width="11.25" style="43" customWidth="1"/>
    <col min="15124" max="15124" width="11.75" style="43" customWidth="1"/>
    <col min="15125" max="15125" width="9.5" style="43" customWidth="1"/>
    <col min="15126" max="15126" width="9.375" style="43" customWidth="1"/>
    <col min="15127" max="15128" width="9" style="43"/>
    <col min="15129" max="15129" width="14.5" style="43" customWidth="1"/>
    <col min="15130" max="15362" width="9" style="43"/>
    <col min="15363" max="15363" width="10" style="43" customWidth="1"/>
    <col min="15364" max="15365" width="9" style="43"/>
    <col min="15366" max="15366" width="17" style="43" customWidth="1"/>
    <col min="15367" max="15367" width="10.5" style="43" customWidth="1"/>
    <col min="15368" max="15368" width="10.875" style="43" customWidth="1"/>
    <col min="15369" max="15369" width="10.25" style="43" customWidth="1"/>
    <col min="15370" max="15371" width="9.625" style="43" customWidth="1"/>
    <col min="15372" max="15372" width="10.625" style="43" customWidth="1"/>
    <col min="15373" max="15373" width="10.25" style="43" customWidth="1"/>
    <col min="15374" max="15374" width="9" style="43"/>
    <col min="15375" max="15375" width="12.75" style="43" customWidth="1"/>
    <col min="15376" max="15376" width="11.625" style="43" customWidth="1"/>
    <col min="15377" max="15378" width="15" style="43" customWidth="1"/>
    <col min="15379" max="15379" width="11.25" style="43" customWidth="1"/>
    <col min="15380" max="15380" width="11.75" style="43" customWidth="1"/>
    <col min="15381" max="15381" width="9.5" style="43" customWidth="1"/>
    <col min="15382" max="15382" width="9.375" style="43" customWidth="1"/>
    <col min="15383" max="15384" width="9" style="43"/>
    <col min="15385" max="15385" width="14.5" style="43" customWidth="1"/>
    <col min="15386" max="15618" width="9" style="43"/>
    <col min="15619" max="15619" width="10" style="43" customWidth="1"/>
    <col min="15620" max="15621" width="9" style="43"/>
    <col min="15622" max="15622" width="17" style="43" customWidth="1"/>
    <col min="15623" max="15623" width="10.5" style="43" customWidth="1"/>
    <col min="15624" max="15624" width="10.875" style="43" customWidth="1"/>
    <col min="15625" max="15625" width="10.25" style="43" customWidth="1"/>
    <col min="15626" max="15627" width="9.625" style="43" customWidth="1"/>
    <col min="15628" max="15628" width="10.625" style="43" customWidth="1"/>
    <col min="15629" max="15629" width="10.25" style="43" customWidth="1"/>
    <col min="15630" max="15630" width="9" style="43"/>
    <col min="15631" max="15631" width="12.75" style="43" customWidth="1"/>
    <col min="15632" max="15632" width="11.625" style="43" customWidth="1"/>
    <col min="15633" max="15634" width="15" style="43" customWidth="1"/>
    <col min="15635" max="15635" width="11.25" style="43" customWidth="1"/>
    <col min="15636" max="15636" width="11.75" style="43" customWidth="1"/>
    <col min="15637" max="15637" width="9.5" style="43" customWidth="1"/>
    <col min="15638" max="15638" width="9.375" style="43" customWidth="1"/>
    <col min="15639" max="15640" width="9" style="43"/>
    <col min="15641" max="15641" width="14.5" style="43" customWidth="1"/>
    <col min="15642" max="15874" width="9" style="43"/>
    <col min="15875" max="15875" width="10" style="43" customWidth="1"/>
    <col min="15876" max="15877" width="9" style="43"/>
    <col min="15878" max="15878" width="17" style="43" customWidth="1"/>
    <col min="15879" max="15879" width="10.5" style="43" customWidth="1"/>
    <col min="15880" max="15880" width="10.875" style="43" customWidth="1"/>
    <col min="15881" max="15881" width="10.25" style="43" customWidth="1"/>
    <col min="15882" max="15883" width="9.625" style="43" customWidth="1"/>
    <col min="15884" max="15884" width="10.625" style="43" customWidth="1"/>
    <col min="15885" max="15885" width="10.25" style="43" customWidth="1"/>
    <col min="15886" max="15886" width="9" style="43"/>
    <col min="15887" max="15887" width="12.75" style="43" customWidth="1"/>
    <col min="15888" max="15888" width="11.625" style="43" customWidth="1"/>
    <col min="15889" max="15890" width="15" style="43" customWidth="1"/>
    <col min="15891" max="15891" width="11.25" style="43" customWidth="1"/>
    <col min="15892" max="15892" width="11.75" style="43" customWidth="1"/>
    <col min="15893" max="15893" width="9.5" style="43" customWidth="1"/>
    <col min="15894" max="15894" width="9.375" style="43" customWidth="1"/>
    <col min="15895" max="15896" width="9" style="43"/>
    <col min="15897" max="15897" width="14.5" style="43" customWidth="1"/>
    <col min="15898" max="16130" width="9" style="43"/>
    <col min="16131" max="16131" width="10" style="43" customWidth="1"/>
    <col min="16132" max="16133" width="9" style="43"/>
    <col min="16134" max="16134" width="17" style="43" customWidth="1"/>
    <col min="16135" max="16135" width="10.5" style="43" customWidth="1"/>
    <col min="16136" max="16136" width="10.875" style="43" customWidth="1"/>
    <col min="16137" max="16137" width="10.25" style="43" customWidth="1"/>
    <col min="16138" max="16139" width="9.625" style="43" customWidth="1"/>
    <col min="16140" max="16140" width="10.625" style="43" customWidth="1"/>
    <col min="16141" max="16141" width="10.25" style="43" customWidth="1"/>
    <col min="16142" max="16142" width="9" style="43"/>
    <col min="16143" max="16143" width="12.75" style="43" customWidth="1"/>
    <col min="16144" max="16144" width="11.625" style="43" customWidth="1"/>
    <col min="16145" max="16146" width="15" style="43" customWidth="1"/>
    <col min="16147" max="16147" width="11.25" style="43" customWidth="1"/>
    <col min="16148" max="16148" width="11.75" style="43" customWidth="1"/>
    <col min="16149" max="16149" width="9.5" style="43" customWidth="1"/>
    <col min="16150" max="16150" width="9.375" style="43" customWidth="1"/>
    <col min="16151" max="16152" width="9" style="43"/>
    <col min="16153" max="16153" width="14.5" style="43" customWidth="1"/>
    <col min="16154" max="16384" width="9" style="43"/>
  </cols>
  <sheetData>
    <row r="1" spans="1:21" s="37" customFormat="1" ht="24.75" customHeight="1" x14ac:dyDescent="0.2">
      <c r="A1" s="35" t="s">
        <v>125</v>
      </c>
      <c r="B1" s="36" t="s">
        <v>29</v>
      </c>
      <c r="C1" s="36" t="s">
        <v>30</v>
      </c>
      <c r="D1" s="36" t="s">
        <v>31</v>
      </c>
      <c r="E1" s="36" t="s">
        <v>32</v>
      </c>
      <c r="F1" s="36" t="s">
        <v>33</v>
      </c>
      <c r="G1" s="36" t="s">
        <v>34</v>
      </c>
      <c r="H1" s="36" t="s">
        <v>35</v>
      </c>
      <c r="I1" s="36" t="s">
        <v>36</v>
      </c>
      <c r="J1" s="36" t="s">
        <v>37</v>
      </c>
      <c r="K1" s="36" t="s">
        <v>38</v>
      </c>
      <c r="L1" s="36" t="s">
        <v>39</v>
      </c>
      <c r="M1" s="36" t="s">
        <v>40</v>
      </c>
      <c r="N1" s="38" t="s">
        <v>41</v>
      </c>
      <c r="O1" s="38" t="s">
        <v>42</v>
      </c>
      <c r="P1" s="35"/>
      <c r="Q1" s="35"/>
      <c r="R1" s="35"/>
      <c r="S1" s="35"/>
      <c r="T1" s="35"/>
      <c r="U1" s="35"/>
    </row>
    <row r="2" spans="1:21" s="39" customFormat="1" ht="23.25" customHeight="1" x14ac:dyDescent="0.2">
      <c r="C2" s="39" t="s">
        <v>126</v>
      </c>
      <c r="F2" s="40" t="s">
        <v>45</v>
      </c>
      <c r="G2" s="39" t="s">
        <v>127</v>
      </c>
      <c r="H2" s="39" t="s">
        <v>127</v>
      </c>
      <c r="I2" s="39" t="s">
        <v>127</v>
      </c>
      <c r="J2" s="39" t="s">
        <v>127</v>
      </c>
      <c r="K2" s="39" t="s">
        <v>127</v>
      </c>
      <c r="L2" s="39" t="s">
        <v>127</v>
      </c>
      <c r="M2" s="41" t="s">
        <v>128</v>
      </c>
      <c r="N2" s="41" t="s">
        <v>128</v>
      </c>
      <c r="O2" s="41" t="s">
        <v>128</v>
      </c>
    </row>
    <row r="3" spans="1:21" s="39" customFormat="1" ht="27.75" customHeight="1" x14ac:dyDescent="0.2">
      <c r="C3" s="39" t="s">
        <v>129</v>
      </c>
      <c r="F3" s="40" t="s">
        <v>97</v>
      </c>
      <c r="G3" s="39" t="s">
        <v>130</v>
      </c>
      <c r="H3" s="39" t="s">
        <v>130</v>
      </c>
      <c r="I3" s="39" t="s">
        <v>130</v>
      </c>
      <c r="J3" s="39" t="s">
        <v>130</v>
      </c>
      <c r="K3" s="39" t="s">
        <v>130</v>
      </c>
      <c r="L3" s="39" t="s">
        <v>130</v>
      </c>
      <c r="M3" s="39" t="s">
        <v>130</v>
      </c>
    </row>
    <row r="4" spans="1:21" s="42" customFormat="1" ht="23.25" customHeight="1" x14ac:dyDescent="0.2">
      <c r="F4" s="36" t="s">
        <v>117</v>
      </c>
    </row>
    <row r="7" spans="1:21" x14ac:dyDescent="0.2">
      <c r="A7" s="43" t="s">
        <v>131</v>
      </c>
    </row>
    <row r="8" spans="1:21" x14ac:dyDescent="0.2">
      <c r="A8" s="43" t="s">
        <v>132</v>
      </c>
    </row>
    <row r="9" spans="1:21" x14ac:dyDescent="0.2">
      <c r="A9" s="43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H25"/>
  <sheetViews>
    <sheetView workbookViewId="0">
      <selection activeCell="M25" sqref="M25"/>
    </sheetView>
  </sheetViews>
  <sheetFormatPr defaultRowHeight="14.25" x14ac:dyDescent="0.2"/>
  <cols>
    <col min="8" max="8" width="10.75" bestFit="1" customWidth="1"/>
  </cols>
  <sheetData>
    <row r="2" spans="8:8" x14ac:dyDescent="0.2">
      <c r="H2" t="s">
        <v>137</v>
      </c>
    </row>
    <row r="3" spans="8:8" x14ac:dyDescent="0.2">
      <c r="H3" t="s">
        <v>138</v>
      </c>
    </row>
    <row r="4" spans="8:8" x14ac:dyDescent="0.2">
      <c r="H4" t="s">
        <v>139</v>
      </c>
    </row>
    <row r="5" spans="8:8" x14ac:dyDescent="0.2">
      <c r="H5" t="s">
        <v>140</v>
      </c>
    </row>
    <row r="6" spans="8:8" x14ac:dyDescent="0.2">
      <c r="H6" t="s">
        <v>141</v>
      </c>
    </row>
    <row r="7" spans="8:8" x14ac:dyDescent="0.2">
      <c r="H7" t="s">
        <v>142</v>
      </c>
    </row>
    <row r="8" spans="8:8" x14ac:dyDescent="0.2">
      <c r="H8" t="s">
        <v>143</v>
      </c>
    </row>
    <row r="9" spans="8:8" x14ac:dyDescent="0.2">
      <c r="H9" t="s">
        <v>144</v>
      </c>
    </row>
    <row r="10" spans="8:8" x14ac:dyDescent="0.2">
      <c r="H10" t="s">
        <v>145</v>
      </c>
    </row>
    <row r="11" spans="8:8" x14ac:dyDescent="0.2">
      <c r="H11" t="s">
        <v>146</v>
      </c>
    </row>
    <row r="12" spans="8:8" x14ac:dyDescent="0.2">
      <c r="H12" t="s">
        <v>147</v>
      </c>
    </row>
    <row r="13" spans="8:8" x14ac:dyDescent="0.2">
      <c r="H13" t="s">
        <v>148</v>
      </c>
    </row>
    <row r="14" spans="8:8" x14ac:dyDescent="0.2">
      <c r="H14" t="s">
        <v>149</v>
      </c>
    </row>
    <row r="15" spans="8:8" x14ac:dyDescent="0.2">
      <c r="H15" t="s">
        <v>150</v>
      </c>
    </row>
    <row r="16" spans="8:8" x14ac:dyDescent="0.2">
      <c r="H16" t="s">
        <v>151</v>
      </c>
    </row>
    <row r="17" spans="8:8" x14ac:dyDescent="0.2">
      <c r="H17" t="s">
        <v>152</v>
      </c>
    </row>
    <row r="18" spans="8:8" x14ac:dyDescent="0.2">
      <c r="H18" t="s">
        <v>153</v>
      </c>
    </row>
    <row r="19" spans="8:8" x14ac:dyDescent="0.2">
      <c r="H19" t="s">
        <v>154</v>
      </c>
    </row>
    <row r="20" spans="8:8" x14ac:dyDescent="0.2">
      <c r="H20" t="s">
        <v>155</v>
      </c>
    </row>
    <row r="21" spans="8:8" x14ac:dyDescent="0.2">
      <c r="H21" t="s">
        <v>156</v>
      </c>
    </row>
    <row r="22" spans="8:8" x14ac:dyDescent="0.2">
      <c r="H22" t="s">
        <v>157</v>
      </c>
    </row>
    <row r="23" spans="8:8" x14ac:dyDescent="0.2">
      <c r="H23" t="s">
        <v>158</v>
      </c>
    </row>
    <row r="24" spans="8:8" x14ac:dyDescent="0.2">
      <c r="H24" t="s">
        <v>159</v>
      </c>
    </row>
    <row r="25" spans="8:8" x14ac:dyDescent="0.2">
      <c r="H25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rabies</vt:lpstr>
      <vt:lpstr>median</vt:lpstr>
      <vt:lpstr>linelist</vt:lpstr>
      <vt:lpstr>code_linelist</vt:lpstr>
      <vt:lpstr>นาฬิกา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srrt</cp:lastModifiedBy>
  <dcterms:created xsi:type="dcterms:W3CDTF">2017-12-10T09:59:32Z</dcterms:created>
  <dcterms:modified xsi:type="dcterms:W3CDTF">2017-12-13T02:35:10Z</dcterms:modified>
</cp:coreProperties>
</file>