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 activeTab="2"/>
  </bookViews>
  <sheets>
    <sheet name="เป้าหมาย" sheetId="1" r:id="rId1"/>
    <sheet name="รายละเอียด" sheetId="2" r:id="rId2"/>
    <sheet name="รายละเอียด (2)" sheetId="4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J245" i="4" l="1"/>
  <c r="I324" i="4" s="1"/>
  <c r="J78" i="4"/>
  <c r="J68" i="4"/>
  <c r="I317" i="4" s="1"/>
  <c r="J26" i="4"/>
  <c r="J29" i="4" s="1"/>
  <c r="J52" i="4" s="1"/>
  <c r="D328" i="4"/>
  <c r="K300" i="4"/>
  <c r="K286" i="4"/>
  <c r="J286" i="4"/>
  <c r="J289" i="4" s="1"/>
  <c r="J300" i="4" s="1"/>
  <c r="I327" i="4" s="1"/>
  <c r="I286" i="4"/>
  <c r="I289" i="4" s="1"/>
  <c r="H286" i="4"/>
  <c r="H289" i="4" s="1"/>
  <c r="H300" i="4" s="1"/>
  <c r="G286" i="4"/>
  <c r="G289" i="4" s="1"/>
  <c r="G300" i="4" s="1"/>
  <c r="F286" i="4"/>
  <c r="F289" i="4" s="1"/>
  <c r="F300" i="4" s="1"/>
  <c r="J277" i="4"/>
  <c r="I326" i="4" s="1"/>
  <c r="I277" i="4"/>
  <c r="H277" i="4"/>
  <c r="G277" i="4"/>
  <c r="F277" i="4"/>
  <c r="C277" i="4" s="1"/>
  <c r="C326" i="4" s="1"/>
  <c r="J260" i="4"/>
  <c r="I325" i="4" s="1"/>
  <c r="H260" i="4"/>
  <c r="G260" i="4"/>
  <c r="F260" i="4"/>
  <c r="I245" i="4"/>
  <c r="H245" i="4"/>
  <c r="G245" i="4"/>
  <c r="F245" i="4"/>
  <c r="J234" i="4"/>
  <c r="I323" i="4" s="1"/>
  <c r="H234" i="4"/>
  <c r="G234" i="4"/>
  <c r="F234" i="4"/>
  <c r="J208" i="4"/>
  <c r="I322" i="4" s="1"/>
  <c r="I208" i="4"/>
  <c r="G208" i="4"/>
  <c r="F208" i="4"/>
  <c r="J182" i="4"/>
  <c r="J185" i="4" s="1"/>
  <c r="J192" i="4" s="1"/>
  <c r="I182" i="4"/>
  <c r="I185" i="4" s="1"/>
  <c r="I192" i="4" s="1"/>
  <c r="H182" i="4"/>
  <c r="H185" i="4" s="1"/>
  <c r="H192" i="4" s="1"/>
  <c r="G182" i="4"/>
  <c r="G185" i="4" s="1"/>
  <c r="G192" i="4" s="1"/>
  <c r="F182" i="4"/>
  <c r="F185" i="4" s="1"/>
  <c r="F192" i="4" s="1"/>
  <c r="I159" i="4"/>
  <c r="J156" i="4"/>
  <c r="J159" i="4" s="1"/>
  <c r="J165" i="4" s="1"/>
  <c r="I320" i="4" s="1"/>
  <c r="H156" i="4"/>
  <c r="H159" i="4" s="1"/>
  <c r="H165" i="4" s="1"/>
  <c r="G156" i="4"/>
  <c r="G159" i="4" s="1"/>
  <c r="G165" i="4" s="1"/>
  <c r="F156" i="4"/>
  <c r="F159" i="4" s="1"/>
  <c r="F165" i="4" s="1"/>
  <c r="J104" i="4"/>
  <c r="J107" i="4" s="1"/>
  <c r="J130" i="4" s="1"/>
  <c r="I319" i="4" s="1"/>
  <c r="I104" i="4"/>
  <c r="I107" i="4" s="1"/>
  <c r="I130" i="4" s="1"/>
  <c r="H104" i="4"/>
  <c r="H107" i="4" s="1"/>
  <c r="H130" i="4" s="1"/>
  <c r="G104" i="4"/>
  <c r="G107" i="4" s="1"/>
  <c r="G130" i="4" s="1"/>
  <c r="F104" i="4"/>
  <c r="J81" i="4"/>
  <c r="E81" i="4"/>
  <c r="I78" i="4"/>
  <c r="I81" i="4" s="1"/>
  <c r="I86" i="4" s="1"/>
  <c r="H78" i="4"/>
  <c r="H81" i="4" s="1"/>
  <c r="H86" i="4" s="1"/>
  <c r="G78" i="4"/>
  <c r="G81" i="4" s="1"/>
  <c r="G86" i="4" s="1"/>
  <c r="F78" i="4"/>
  <c r="F81" i="4" s="1"/>
  <c r="F86" i="4" s="1"/>
  <c r="G68" i="4"/>
  <c r="C68" i="4" s="1"/>
  <c r="C317" i="4" s="1"/>
  <c r="I26" i="4"/>
  <c r="I29" i="4" s="1"/>
  <c r="I52" i="4" s="1"/>
  <c r="H26" i="4"/>
  <c r="H29" i="4" s="1"/>
  <c r="H52" i="4" s="1"/>
  <c r="G26" i="4"/>
  <c r="G29" i="4" s="1"/>
  <c r="G52" i="4" s="1"/>
  <c r="F26" i="4"/>
  <c r="D328" i="2"/>
  <c r="I323" i="2"/>
  <c r="I317" i="2"/>
  <c r="H317" i="2"/>
  <c r="F317" i="2"/>
  <c r="M300" i="2"/>
  <c r="G286" i="2"/>
  <c r="G289" i="2" s="1"/>
  <c r="G300" i="2" s="1"/>
  <c r="H286" i="2"/>
  <c r="H289" i="2" s="1"/>
  <c r="H300" i="2" s="1"/>
  <c r="I286" i="2"/>
  <c r="I289" i="2" s="1"/>
  <c r="J286" i="2"/>
  <c r="J289" i="2" s="1"/>
  <c r="J300" i="2" s="1"/>
  <c r="K286" i="2"/>
  <c r="K289" i="2" s="1"/>
  <c r="K300" i="2" s="1"/>
  <c r="L286" i="2"/>
  <c r="L289" i="2" s="1"/>
  <c r="L300" i="2" s="1"/>
  <c r="M286" i="2"/>
  <c r="F286" i="2"/>
  <c r="F289" i="2" s="1"/>
  <c r="F300" i="2" s="1"/>
  <c r="L277" i="2"/>
  <c r="G277" i="2"/>
  <c r="H277" i="2"/>
  <c r="I277" i="2"/>
  <c r="J277" i="2"/>
  <c r="K277" i="2"/>
  <c r="F277" i="2"/>
  <c r="G234" i="2"/>
  <c r="G323" i="2" s="1"/>
  <c r="L182" i="2"/>
  <c r="G182" i="2"/>
  <c r="H182" i="2"/>
  <c r="I182" i="2"/>
  <c r="J182" i="2"/>
  <c r="K182" i="2"/>
  <c r="F182" i="2"/>
  <c r="L156" i="2"/>
  <c r="G156" i="2"/>
  <c r="H156" i="2"/>
  <c r="J156" i="2"/>
  <c r="K156" i="2"/>
  <c r="F156" i="2"/>
  <c r="L104" i="2"/>
  <c r="G104" i="2"/>
  <c r="H104" i="2"/>
  <c r="I104" i="2"/>
  <c r="J104" i="2"/>
  <c r="K104" i="2"/>
  <c r="F104" i="2"/>
  <c r="G26" i="2"/>
  <c r="H26" i="2"/>
  <c r="I26" i="2"/>
  <c r="J26" i="2"/>
  <c r="K26" i="2"/>
  <c r="L26" i="2"/>
  <c r="F26" i="2"/>
  <c r="C260" i="4" l="1"/>
  <c r="C325" i="4" s="1"/>
  <c r="J86" i="4"/>
  <c r="I318" i="4" s="1"/>
  <c r="C245" i="4"/>
  <c r="C324" i="4" s="1"/>
  <c r="I316" i="4"/>
  <c r="I321" i="4"/>
  <c r="C286" i="4"/>
  <c r="C26" i="4"/>
  <c r="C29" i="4" s="1"/>
  <c r="C104" i="4"/>
  <c r="C107" i="4" s="1"/>
  <c r="C165" i="4"/>
  <c r="C320" i="4" s="1"/>
  <c r="H301" i="4"/>
  <c r="J301" i="4"/>
  <c r="C300" i="4"/>
  <c r="C86" i="4"/>
  <c r="C318" i="4" s="1"/>
  <c r="C192" i="4"/>
  <c r="C321" i="4" s="1"/>
  <c r="G301" i="4"/>
  <c r="F29" i="4"/>
  <c r="F52" i="4" s="1"/>
  <c r="I301" i="4"/>
  <c r="C182" i="4"/>
  <c r="C185" i="4" s="1"/>
  <c r="C208" i="4"/>
  <c r="C322" i="4" s="1"/>
  <c r="F107" i="4"/>
  <c r="F130" i="4" s="1"/>
  <c r="C234" i="4"/>
  <c r="C323" i="4" s="1"/>
  <c r="C78" i="4"/>
  <c r="C81" i="4" s="1"/>
  <c r="C156" i="4"/>
  <c r="C159" i="4" s="1"/>
  <c r="C300" i="2"/>
  <c r="C327" i="2" s="1"/>
  <c r="C286" i="2"/>
  <c r="C104" i="2"/>
  <c r="L351" i="2"/>
  <c r="K351" i="2"/>
  <c r="J351" i="2"/>
  <c r="I351" i="2"/>
  <c r="H351" i="2"/>
  <c r="G351" i="2"/>
  <c r="F351" i="2"/>
  <c r="D351" i="2"/>
  <c r="C351" i="2"/>
  <c r="L68" i="2"/>
  <c r="I328" i="4" l="1"/>
  <c r="C52" i="4"/>
  <c r="C316" i="4" s="1"/>
  <c r="C327" i="4"/>
  <c r="C130" i="4"/>
  <c r="C319" i="4" s="1"/>
  <c r="F301" i="4"/>
  <c r="I352" i="2"/>
  <c r="K208" i="2"/>
  <c r="L208" i="2"/>
  <c r="C328" i="4" l="1"/>
  <c r="C301" i="4"/>
  <c r="K68" i="2"/>
  <c r="K317" i="2" s="1"/>
  <c r="L327" i="2" l="1"/>
  <c r="L260" i="2"/>
  <c r="L245" i="2"/>
  <c r="L324" i="2" s="1"/>
  <c r="L234" i="2"/>
  <c r="L323" i="2" s="1"/>
  <c r="L322" i="2"/>
  <c r="L185" i="2"/>
  <c r="L159" i="2"/>
  <c r="L107" i="2"/>
  <c r="L78" i="2"/>
  <c r="L81" i="2" s="1"/>
  <c r="L317" i="2"/>
  <c r="L29" i="2"/>
  <c r="L52" i="2" s="1"/>
  <c r="K327" i="2"/>
  <c r="J327" i="2"/>
  <c r="K326" i="2"/>
  <c r="K260" i="2"/>
  <c r="J260" i="2"/>
  <c r="K245" i="2"/>
  <c r="K324" i="2" s="1"/>
  <c r="J245" i="2"/>
  <c r="J324" i="2" s="1"/>
  <c r="K234" i="2"/>
  <c r="K323" i="2" s="1"/>
  <c r="J234" i="2"/>
  <c r="J323" i="2" s="1"/>
  <c r="K322" i="2"/>
  <c r="J208" i="2"/>
  <c r="J322" i="2" s="1"/>
  <c r="K185" i="2"/>
  <c r="K192" i="2" s="1"/>
  <c r="K321" i="2" s="1"/>
  <c r="J185" i="2"/>
  <c r="J192" i="2" s="1"/>
  <c r="J321" i="2" s="1"/>
  <c r="K159" i="2"/>
  <c r="K165" i="2" s="1"/>
  <c r="K320" i="2" s="1"/>
  <c r="J159" i="2"/>
  <c r="J165" i="2" s="1"/>
  <c r="J320" i="2" s="1"/>
  <c r="K107" i="2"/>
  <c r="K130" i="2" s="1"/>
  <c r="K319" i="2" s="1"/>
  <c r="J107" i="2"/>
  <c r="J130" i="2" s="1"/>
  <c r="J319" i="2" s="1"/>
  <c r="K78" i="2"/>
  <c r="K81" i="2" s="1"/>
  <c r="K86" i="2" s="1"/>
  <c r="K318" i="2" s="1"/>
  <c r="J78" i="2"/>
  <c r="J81" i="2" s="1"/>
  <c r="J86" i="2" s="1"/>
  <c r="J318" i="2" s="1"/>
  <c r="J68" i="2"/>
  <c r="J317" i="2" s="1"/>
  <c r="K29" i="2"/>
  <c r="K52" i="2" s="1"/>
  <c r="K316" i="2" s="1"/>
  <c r="J29" i="2"/>
  <c r="J52" i="2" s="1"/>
  <c r="J316" i="2" s="1"/>
  <c r="J328" i="2" l="1"/>
  <c r="J325" i="2"/>
  <c r="J301" i="2"/>
  <c r="L325" i="2"/>
  <c r="K325" i="2"/>
  <c r="K301" i="2"/>
  <c r="L316" i="2"/>
  <c r="L192" i="2"/>
  <c r="L301" i="2" s="1"/>
  <c r="L86" i="2"/>
  <c r="L318" i="2" s="1"/>
  <c r="L326" i="2"/>
  <c r="L130" i="2"/>
  <c r="L319" i="2" s="1"/>
  <c r="L165" i="2"/>
  <c r="L320" i="2" s="1"/>
  <c r="K328" i="2"/>
  <c r="J326" i="2"/>
  <c r="I327" i="2"/>
  <c r="I325" i="2"/>
  <c r="I320" i="2"/>
  <c r="E327" i="2"/>
  <c r="G68" i="2"/>
  <c r="G317" i="2" s="1"/>
  <c r="G327" i="2"/>
  <c r="H327" i="2"/>
  <c r="F327" i="2"/>
  <c r="F234" i="2"/>
  <c r="F323" i="2" s="1"/>
  <c r="H234" i="2"/>
  <c r="H323" i="2" s="1"/>
  <c r="G159" i="2"/>
  <c r="G165" i="2" s="1"/>
  <c r="G320" i="2" s="1"/>
  <c r="H159" i="2"/>
  <c r="H165" i="2" s="1"/>
  <c r="H320" i="2" s="1"/>
  <c r="I159" i="2"/>
  <c r="F159" i="2"/>
  <c r="F165" i="2" s="1"/>
  <c r="G78" i="2"/>
  <c r="G81" i="2" s="1"/>
  <c r="G86" i="2" s="1"/>
  <c r="G318" i="2" s="1"/>
  <c r="H78" i="2"/>
  <c r="H81" i="2" s="1"/>
  <c r="H86" i="2" s="1"/>
  <c r="H318" i="2" s="1"/>
  <c r="I78" i="2"/>
  <c r="I81" i="2" s="1"/>
  <c r="I86" i="2" s="1"/>
  <c r="I318" i="2" s="1"/>
  <c r="F78" i="2"/>
  <c r="F81" i="2" s="1"/>
  <c r="F86" i="2" s="1"/>
  <c r="G29" i="2"/>
  <c r="G52" i="2" s="1"/>
  <c r="G316" i="2" s="1"/>
  <c r="H29" i="2"/>
  <c r="I29" i="2"/>
  <c r="H326" i="2"/>
  <c r="G260" i="2"/>
  <c r="H260" i="2"/>
  <c r="F260" i="2"/>
  <c r="G245" i="2"/>
  <c r="G324" i="2" s="1"/>
  <c r="H245" i="2"/>
  <c r="H324" i="2" s="1"/>
  <c r="I245" i="2"/>
  <c r="F245" i="2"/>
  <c r="F324" i="2" s="1"/>
  <c r="G208" i="2"/>
  <c r="G322" i="2" s="1"/>
  <c r="H322" i="2"/>
  <c r="I208" i="2"/>
  <c r="I322" i="2" s="1"/>
  <c r="F208" i="2"/>
  <c r="F322" i="2" s="1"/>
  <c r="G185" i="2"/>
  <c r="G192" i="2" s="1"/>
  <c r="G321" i="2" s="1"/>
  <c r="H185" i="2"/>
  <c r="H192" i="2" s="1"/>
  <c r="H321" i="2" s="1"/>
  <c r="I185" i="2"/>
  <c r="I192" i="2" s="1"/>
  <c r="I321" i="2" s="1"/>
  <c r="F185" i="2"/>
  <c r="F192" i="2" s="1"/>
  <c r="F321" i="2" s="1"/>
  <c r="G107" i="2"/>
  <c r="G130" i="2" s="1"/>
  <c r="G319" i="2" s="1"/>
  <c r="H107" i="2"/>
  <c r="H130" i="2" s="1"/>
  <c r="H319" i="2" s="1"/>
  <c r="I107" i="2"/>
  <c r="I130" i="2" s="1"/>
  <c r="I319" i="2" s="1"/>
  <c r="F107" i="2"/>
  <c r="F130" i="2" s="1"/>
  <c r="F319" i="2" s="1"/>
  <c r="E81" i="2"/>
  <c r="G16" i="1"/>
  <c r="D38" i="1"/>
  <c r="C38" i="1"/>
  <c r="E37" i="1"/>
  <c r="E36" i="1"/>
  <c r="E35" i="1"/>
  <c r="E34" i="1"/>
  <c r="E33" i="1"/>
  <c r="E32" i="1"/>
  <c r="E31" i="1"/>
  <c r="E30" i="1"/>
  <c r="E29" i="1"/>
  <c r="E28" i="1"/>
  <c r="E27" i="1"/>
  <c r="E26" i="1"/>
  <c r="D16" i="1"/>
  <c r="C16" i="1"/>
  <c r="E5" i="1"/>
  <c r="E6" i="1"/>
  <c r="E7" i="1"/>
  <c r="E8" i="1"/>
  <c r="E9" i="1"/>
  <c r="E10" i="1"/>
  <c r="E11" i="1"/>
  <c r="E12" i="1"/>
  <c r="E13" i="1"/>
  <c r="E14" i="1"/>
  <c r="E15" i="1"/>
  <c r="E4" i="1"/>
  <c r="L321" i="2" l="1"/>
  <c r="L328" i="2" s="1"/>
  <c r="F325" i="2"/>
  <c r="G325" i="2"/>
  <c r="G301" i="2"/>
  <c r="I324" i="2"/>
  <c r="H325" i="2"/>
  <c r="C165" i="2"/>
  <c r="C320" i="2" s="1"/>
  <c r="E320" i="2" s="1"/>
  <c r="E16" i="1"/>
  <c r="F12" i="1" s="1"/>
  <c r="I15" i="1"/>
  <c r="K12" i="1"/>
  <c r="K5" i="1"/>
  <c r="I6" i="1"/>
  <c r="F29" i="2"/>
  <c r="I52" i="2"/>
  <c r="I316" i="2" s="1"/>
  <c r="I13" i="1"/>
  <c r="I12" i="1"/>
  <c r="K13" i="1"/>
  <c r="C26" i="2"/>
  <c r="C29" i="2" s="1"/>
  <c r="J13" i="1"/>
  <c r="K9" i="1"/>
  <c r="H52" i="2"/>
  <c r="H316" i="2" s="1"/>
  <c r="C156" i="2"/>
  <c r="C159" i="2" s="1"/>
  <c r="I5" i="1"/>
  <c r="C107" i="2"/>
  <c r="C234" i="2"/>
  <c r="C323" i="2" s="1"/>
  <c r="E323" i="2" s="1"/>
  <c r="K7" i="1"/>
  <c r="C260" i="2"/>
  <c r="C325" i="2" s="1"/>
  <c r="E325" i="2" s="1"/>
  <c r="K15" i="1"/>
  <c r="C68" i="2"/>
  <c r="C317" i="2" s="1"/>
  <c r="E317" i="2" s="1"/>
  <c r="C78" i="2"/>
  <c r="C81" i="2" s="1"/>
  <c r="C130" i="2"/>
  <c r="C319" i="2" s="1"/>
  <c r="E319" i="2" s="1"/>
  <c r="C277" i="2"/>
  <c r="C326" i="2" s="1"/>
  <c r="E326" i="2" s="1"/>
  <c r="F326" i="2"/>
  <c r="J6" i="1"/>
  <c r="K6" i="1"/>
  <c r="I11" i="1"/>
  <c r="J4" i="1"/>
  <c r="J7" i="1"/>
  <c r="C192" i="2"/>
  <c r="C321" i="2" s="1"/>
  <c r="E321" i="2" s="1"/>
  <c r="I9" i="1"/>
  <c r="K14" i="1"/>
  <c r="F320" i="2"/>
  <c r="K11" i="1"/>
  <c r="E38" i="1"/>
  <c r="F30" i="1" s="1"/>
  <c r="F26" i="1"/>
  <c r="I7" i="1"/>
  <c r="I14" i="1"/>
  <c r="I8" i="1"/>
  <c r="I326" i="2"/>
  <c r="F13" i="1"/>
  <c r="J9" i="1"/>
  <c r="I4" i="1"/>
  <c r="J14" i="1"/>
  <c r="G326" i="2"/>
  <c r="C86" i="2"/>
  <c r="C318" i="2" s="1"/>
  <c r="E318" i="2" s="1"/>
  <c r="F318" i="2"/>
  <c r="J8" i="1"/>
  <c r="K8" i="1"/>
  <c r="J11" i="1"/>
  <c r="J12" i="1"/>
  <c r="C182" i="2"/>
  <c r="C185" i="2" s="1"/>
  <c r="C208" i="2"/>
  <c r="C322" i="2" s="1"/>
  <c r="E322" i="2" s="1"/>
  <c r="J15" i="1"/>
  <c r="J5" i="1"/>
  <c r="C245" i="2"/>
  <c r="C324" i="2" s="1"/>
  <c r="E324" i="2" s="1"/>
  <c r="F7" i="1" l="1"/>
  <c r="F9" i="1"/>
  <c r="H301" i="2"/>
  <c r="I301" i="2"/>
  <c r="F52" i="2"/>
  <c r="F316" i="2" s="1"/>
  <c r="F16" i="1"/>
  <c r="F34" i="1"/>
  <c r="K4" i="1"/>
  <c r="K16" i="1" s="1"/>
  <c r="I328" i="2"/>
  <c r="H328" i="2"/>
  <c r="G328" i="2"/>
  <c r="I16" i="1"/>
  <c r="F37" i="1"/>
  <c r="F28" i="1"/>
  <c r="F27" i="1"/>
  <c r="F33" i="1"/>
  <c r="F31" i="1"/>
  <c r="F35" i="1"/>
  <c r="F32" i="1"/>
  <c r="F29" i="1"/>
  <c r="F36" i="1"/>
  <c r="J16" i="1"/>
  <c r="C52" i="2" l="1"/>
  <c r="F301" i="2"/>
  <c r="F328" i="2"/>
  <c r="F38" i="1"/>
  <c r="C301" i="2" l="1"/>
  <c r="C316" i="2"/>
  <c r="C328" i="2" s="1"/>
  <c r="E316" i="2" l="1"/>
  <c r="E328" i="2" s="1"/>
</calcChain>
</file>

<file path=xl/sharedStrings.xml><?xml version="1.0" encoding="utf-8"?>
<sst xmlns="http://schemas.openxmlformats.org/spreadsheetml/2006/main" count="2288" uniqueCount="426">
  <si>
    <t>ลำดับ</t>
  </si>
  <si>
    <t>อำเภอ</t>
  </si>
  <si>
    <t>จำนวนผู้สูงอายุ</t>
  </si>
  <si>
    <t>จำนวนผู้พิการ</t>
  </si>
  <si>
    <t>รวม</t>
  </si>
  <si>
    <t>ยอดจัดสรร</t>
  </si>
  <si>
    <t>เมืองพิจิตร</t>
  </si>
  <si>
    <t>วังทรายพูน</t>
  </si>
  <si>
    <t>โพธิ์ประทับช้าง</t>
  </si>
  <si>
    <t>ตะพานหิน</t>
  </si>
  <si>
    <t>บางมูลนาก</t>
  </si>
  <si>
    <t>โพทะเล</t>
  </si>
  <si>
    <t>สามง่าม</t>
  </si>
  <si>
    <t>ทับคล้อ</t>
  </si>
  <si>
    <t>สากเหล็ก</t>
  </si>
  <si>
    <t>บึงนาราง</t>
  </si>
  <si>
    <t>ดงเจริญ</t>
  </si>
  <si>
    <t>วชิรบารมี</t>
  </si>
  <si>
    <t>พิจิตร</t>
  </si>
  <si>
    <t>หมายเหตุ</t>
  </si>
  <si>
    <t>2. คำนวณตามประชากรผู้สูงอายุและผู้พิการ</t>
  </si>
  <si>
    <t>ตารางที่ 2 การจัดสรรส้วมผู้สูงอายุ/ผู้พิการ จังหวัดพิจิตร</t>
  </si>
  <si>
    <t>1. งบสร้างใหม่ หมวด 700 แห่งละ 131,000 บาท คงเหลือ 88,000 บาท</t>
  </si>
  <si>
    <t>ตารางแสดงการจัดสรรส้วมผู้สูงอายุ/ผู้พิการ จังหวัดพิจิตร</t>
  </si>
  <si>
    <t>1. งบปรับปรุง หมวด 300 แห่งละไม่เกิน  100,000 บาท(ตามเป้าหมายที่ตั้งไป)</t>
  </si>
  <si>
    <t>จำนวนที่อำเภอ</t>
  </si>
  <si>
    <t>ส่งเป้าหมาย</t>
  </si>
  <si>
    <t>ประมาณการ</t>
  </si>
  <si>
    <t>จำนวนที่มี</t>
  </si>
  <si>
    <t>จำนวน</t>
  </si>
  <si>
    <t>ที่มีแบบ</t>
  </si>
  <si>
    <t>ตามโครงการปรับปรุงภูมิสถาปัตย์เพื่อดูแลผู้สูงอายุ ปี 2561</t>
  </si>
  <si>
    <t>อำเภอ/พื้นที่เป้าหมาย</t>
  </si>
  <si>
    <t>แบบ</t>
  </si>
  <si>
    <t>จำนวนเงิน</t>
  </si>
  <si>
    <t>งบประมาณ</t>
  </si>
  <si>
    <t xml:space="preserve"> </t>
  </si>
  <si>
    <t>รพ.สต.งิ้วราย</t>
  </si>
  <si>
    <t>รพ.สต.ไทรโรงโขน</t>
  </si>
  <si>
    <t>รพ.สต.ไผ่หลวง</t>
  </si>
  <si>
    <t>รพ.สต.ทับหมัน</t>
  </si>
  <si>
    <t>รพ.สต.ห้วยเกตุ</t>
  </si>
  <si>
    <t>รพ.สต.ดงตะขบ</t>
  </si>
  <si>
    <t>รพ.สต.ทุ่งโพธิ์</t>
  </si>
  <si>
    <t>รพ.สต.เขารวก</t>
  </si>
  <si>
    <t>รพ.สต.วังหลุม</t>
  </si>
  <si>
    <t>รพ.สต.หนองพยอม</t>
  </si>
  <si>
    <t>รพ.สต.วังสำโรง</t>
  </si>
  <si>
    <t>รพ.สต.วังหว้า</t>
  </si>
  <si>
    <t>ชมรมผู้สูงอายุตำบลงิ้วราย</t>
  </si>
  <si>
    <t>ชมรมผู้สูงอายุตำบลไทรโรงโขน</t>
  </si>
  <si>
    <t>ชมรมผู้สูงอายุตำบลไผ่หลวง</t>
  </si>
  <si>
    <t>ชมรมผู้สูงอายุตำบลคลองคูณ</t>
  </si>
  <si>
    <t>ชมรมผู้สูงอายุตำบลทับหมัน</t>
  </si>
  <si>
    <t>ชมรมผู้สูงอายุตำบลห้วยเกตุ</t>
  </si>
  <si>
    <t>ชมรมผู้สูงอายุตำบลดงตะขบ</t>
  </si>
  <si>
    <t>ชมรมผู้สูงอายุตำบลทุ่งโพธิ์</t>
  </si>
  <si>
    <t>ชมรมผู้สูงอายุตำบลหนองพยอม</t>
  </si>
  <si>
    <t>ชมรมผู้สูงอายุตำบลวังสำโรง</t>
  </si>
  <si>
    <t>ชมรมผู้สูงอายุตำบลวังหว้า</t>
  </si>
  <si>
    <t>โรงพยาบาลดงเจริญ</t>
  </si>
  <si>
    <t>รพ.สต.ท้ายทุ่ง</t>
  </si>
  <si>
    <t>รพ.สต.บ้านสายดงยาง</t>
  </si>
  <si>
    <t>รพ.สต.เขาเจ็ดลูก</t>
  </si>
  <si>
    <t>รพ.สต.เขาทราย</t>
  </si>
  <si>
    <t>รพ.สต.บ้านวังแดง</t>
  </si>
  <si>
    <t>รพ.สต.บ้านไดอีเผือก</t>
  </si>
  <si>
    <t>รพ.สต.บ้านท้ายทุ่ง หมู่ที่ 2</t>
  </si>
  <si>
    <t>รพ.สต.บ้านเขาเจ็ดลูก</t>
  </si>
  <si>
    <t>รพ.ทับคล้อ</t>
  </si>
  <si>
    <t>สสอ.ทับคล้อ</t>
  </si>
  <si>
    <t>วิทยาลัยผู้สูงอายุ อบต.เขาทราย</t>
  </si>
  <si>
    <t>ที่ทำการชมรมผู้สูงอายุตำบลทับคล้อ</t>
  </si>
  <si>
    <t>ศูนย์พัฒนาคุณภาพชีวิตผู้สูงอายุและผู้พิการ ทต.ทับคล้อ</t>
  </si>
  <si>
    <t>ศูนย์พัฒนาคุณภาพชีวิตผู้สูงอายุและผู้พิการ อบต.ท้ายทุ่ง</t>
  </si>
  <si>
    <t>ลานออกกำลังกายผู้สูงอายุ ต.ทับคล้อ</t>
  </si>
  <si>
    <t>ลานออกกำลังกายผู้สูงอายุ ต.เขาทราย</t>
  </si>
  <si>
    <t>ศูนย์พัฒนาคุณภาพชีวิตผู้สูงอายุและผู้พิการ อบต.เขาเจ็ดลูก</t>
  </si>
  <si>
    <t>ศูนย์พัฒนาคุณภาพชีวิตผู้สูงอายุและผู้พิการ อบต.ทับคล้อ</t>
  </si>
  <si>
    <t>รพ.สต.บ้านวังลูกช้าง</t>
  </si>
  <si>
    <t>รพ.สต.หนองโสน</t>
  </si>
  <si>
    <t>รพ.สต.มาบกระเปา</t>
  </si>
  <si>
    <t>รพ.สต.ไผ่รอบเหนือ</t>
  </si>
  <si>
    <t>รพ.สต.ไผ่รอบไต้</t>
  </si>
  <si>
    <t>รพ.สต.วังจิก</t>
  </si>
  <si>
    <t>สสอ.โพธิ์ประทับช้าง</t>
  </si>
  <si>
    <t>รพ.สต.ไผ่ท่าโพ</t>
  </si>
  <si>
    <t>รพ.สต.ดงเสือเหลือง</t>
  </si>
  <si>
    <t>รพ.สต.บ้านหนองหัวปลวก</t>
  </si>
  <si>
    <t>รพ.โพทะเล</t>
  </si>
  <si>
    <t>(แห่ง)</t>
  </si>
  <si>
    <t>รพ.สต.หนองยาง</t>
  </si>
  <si>
    <t>รพ.สต.ยางสามต้น</t>
  </si>
  <si>
    <t>รพ.สต.หนองพระ</t>
  </si>
  <si>
    <t>รพ.สต.หนองปล้อง</t>
  </si>
  <si>
    <t>กว่าเป้าหมาย</t>
  </si>
  <si>
    <t>มากกว่า/น้อยกว่า</t>
  </si>
  <si>
    <t>มากกว่า 1</t>
  </si>
  <si>
    <t>เท่าเป้าหมาย</t>
  </si>
  <si>
    <t xml:space="preserve">3.พื้นที่เป้าหมาย รพ.ของรัฐ/ รพ.สต./ วิทยาลัยผู้สูงอายุ/ โรงเรียนผู้สูงอายุ /ชมรมผู้สูงอายุและสถานที่สาธารณะที่มีความพร้อมสามารถเข้าไปปรับปรุงได้ </t>
  </si>
  <si>
    <t>มากกว่า 2</t>
  </si>
  <si>
    <t>รพ.สามง่าม</t>
  </si>
  <si>
    <t>รพ.สต.ท่าเสา</t>
  </si>
  <si>
    <t>รพ.สต.ทะนง</t>
  </si>
  <si>
    <t>รพ.สต.บ้านน้อย</t>
  </si>
  <si>
    <t>รพ.สต.ท่านั่ง</t>
  </si>
  <si>
    <t>ชมรมผู้สูงอายุ ต.ท่านั่ง</t>
  </si>
  <si>
    <t>รพ.สต.ท่าบัว</t>
  </si>
  <si>
    <t>รพ.สต.ห้วยแก้ว</t>
  </si>
  <si>
    <t>ชมรมผู้สูงอายุตำบลห้วยแก้ว</t>
  </si>
  <si>
    <t>รพ.สต.โพธิ์ไทรงาม</t>
  </si>
  <si>
    <t>ชมรมผู้สูงอายุตำบลโพธิ์ไทรงาม</t>
  </si>
  <si>
    <t>รพ.สต.แหลมรัง</t>
  </si>
  <si>
    <t>ที่ว่าการอำเภอบึงนาราง</t>
  </si>
  <si>
    <t>รพ.บึงนาราง</t>
  </si>
  <si>
    <t>งบประมาณที่ขอใช้</t>
  </si>
  <si>
    <t>โรงพยายาบาลวชืรบารมี</t>
  </si>
  <si>
    <t>รพ.สต.หนองสะเดา</t>
  </si>
  <si>
    <t>รพ.สต.หนองหญ้าปล้อง</t>
  </si>
  <si>
    <t>รพ.สต.บ้านนา (ชั้นบน)</t>
  </si>
  <si>
    <t>รพ.สต.บ้านนา (ชั้นล่าง)</t>
  </si>
  <si>
    <t>รพ.สต.หนองขาว</t>
  </si>
  <si>
    <t>อาคารศาลาประชาคม ม. 5 ต.บึงบัว</t>
  </si>
  <si>
    <t>อาคารศาลาประชาคม ม. 6 ต.บึงบัว</t>
  </si>
  <si>
    <t>รพ.สต.บึงบัว</t>
  </si>
  <si>
    <t>รพ.สต.คุยกระชาย</t>
  </si>
  <si>
    <t>ศูนย์การเรียนรู้ชุมชนบ้านหนองหญ้าปล้อง ต.วังโมกข์</t>
  </si>
  <si>
    <t>รพ.สต.ทุ่งน้อย</t>
  </si>
  <si>
    <t>สสอ.โพทะเล</t>
  </si>
  <si>
    <t>สำนักงานสาธารณสุขอำเภอเมืองพิจิตร</t>
  </si>
  <si>
    <t>รพ.สต. ฆะมัง</t>
  </si>
  <si>
    <t>รพ.สต. คลองคะเชนทร์</t>
  </si>
  <si>
    <t>รพ.สต. โรงช้าง</t>
  </si>
  <si>
    <t>รพ.สต. ท่าฬ่อ</t>
  </si>
  <si>
    <t>รพ.สต. ย่านยาว</t>
  </si>
  <si>
    <t>รพ.สต. ดงป่าคำ</t>
  </si>
  <si>
    <t>รพ.สต. ท่าหลวง</t>
  </si>
  <si>
    <t>รพ.สต. หัวดง</t>
  </si>
  <si>
    <t>รพ.สต. เนินยาว</t>
  </si>
  <si>
    <t>รพ.สต. สายคำโห้</t>
  </si>
  <si>
    <t>รพ.สต. บ้านดาน</t>
  </si>
  <si>
    <t>รพ.สต. ไผ่ขวาง</t>
  </si>
  <si>
    <t>รพ.สต. ดงกลาง</t>
  </si>
  <si>
    <t>วิทยาลัยผู้สูงอายุ ต.วัดขวาง</t>
  </si>
  <si>
    <t>โรงเรียนผู้สูงอายุเทศบาลตำบลบางไผ่</t>
  </si>
  <si>
    <t>รพ.สต.บางไผ่</t>
  </si>
  <si>
    <t>รพ.สต.บ้านห้วยคต</t>
  </si>
  <si>
    <t>รพ.สต.หอไกร</t>
  </si>
  <si>
    <t>ชมรมผู้สูงอายุตำบลหอไกร</t>
  </si>
  <si>
    <t>รพ.สต.เนินมะกอก</t>
  </si>
  <si>
    <t>รพ.สต.ภูมิ</t>
  </si>
  <si>
    <t>รพ.สต.วังกรด</t>
  </si>
  <si>
    <t>ชมรมผู้สูงอายุตำบลวังตะกู</t>
  </si>
  <si>
    <t>รพ.สต.บ้านลำประดาเหนือ</t>
  </si>
  <si>
    <t>โรงเรียนผู้สูงอายุตำบลลำประดา</t>
  </si>
  <si>
    <t>รพ.สต.ลำประดา</t>
  </si>
  <si>
    <t>รพ.สต.อบส.หนองกอไผ่</t>
  </si>
  <si>
    <t>รพ.สต.บ้านทับไทร</t>
  </si>
  <si>
    <t>รพ.สต.บ้านคลองสะแก ป่าหวาย</t>
  </si>
  <si>
    <t>ศูนย์การเรียนรู้บ้านหนองยางใต้ ม.12 ตำบลวังทรายพูน</t>
  </si>
  <si>
    <t xml:space="preserve">วิทยาลัยผู้สูงอายุ ม.3   อบต.หนองปลาไหล </t>
  </si>
  <si>
    <t>หลัก เกณฑ์การจัดสรร</t>
  </si>
  <si>
    <t>รวมทั้งจังหวัด</t>
  </si>
  <si>
    <t>4. คบสอ.สามารถส่งจำนวนความต้องการส้วมเพิ่มเติมได้ เพื่อจัดสรรกรณี คบสอ.อื่นส่งไม่ครบตามโควต้า</t>
  </si>
  <si>
    <t>สถานที่ตั้ง</t>
  </si>
  <si>
    <t xml:space="preserve">รพ.สต. </t>
  </si>
  <si>
    <t>อปท.</t>
  </si>
  <si>
    <t>อื่น ๆ</t>
  </si>
  <si>
    <t>ชุมชน</t>
  </si>
  <si>
    <t>ศูนย์สุขภาพชุมชน 1 รพ.ทับคล้อ</t>
  </si>
  <si>
    <t>วัด/ชมรม</t>
  </si>
  <si>
    <t>ศาลเจ้า/</t>
  </si>
  <si>
    <t>วิทยาลัยผู้สูงอายุ ต.ทุ่งน้อย (อนามัยเก่า)</t>
  </si>
  <si>
    <t>รพ.สต.ห้วยเขน</t>
  </si>
  <si>
    <t>ชมรมผู้สูงอายุตำบลวังหลุม(เขารวก)</t>
  </si>
  <si>
    <t>ผญบ.</t>
  </si>
  <si>
    <t>ชมรมผู้สูงอายุตำบลห้วยเขน ม.5</t>
  </si>
  <si>
    <t>รพ.สต.สากเหล็ก</t>
  </si>
  <si>
    <t>รพ.สต.ท่าเยี่ยม</t>
  </si>
  <si>
    <t>รพ.สต.คลองทราย</t>
  </si>
  <si>
    <t>รพ.สต.วังทับไทร</t>
  </si>
  <si>
    <t>รพ.สต.บ้านหนองกรด</t>
  </si>
  <si>
    <t>รพ.สต.บ้านดงเจริญ</t>
  </si>
  <si>
    <t>รพ.สต.ห้วยพุก</t>
  </si>
  <si>
    <t>รพ.สต.ห้วยร่วม</t>
  </si>
  <si>
    <t>ศูนย์ประสานงานภาคประชาชน ต.ฆะมัง</t>
  </si>
  <si>
    <t>วิทยาลัยผู้สูงอายุตำบลไผ่รอบ(ตั้งเทศบาล)</t>
  </si>
  <si>
    <t>วัดท่าหลวง พระอารามหลวง</t>
  </si>
  <si>
    <t>วัด</t>
  </si>
  <si>
    <t>มาณการ</t>
  </si>
  <si>
    <t>ตำบล</t>
  </si>
  <si>
    <t>ในเมือง</t>
  </si>
  <si>
    <t>วัดดงชะพลู</t>
  </si>
  <si>
    <t>วัดวิจิตราราม</t>
  </si>
  <si>
    <t>วัดหาดมูลกระบือ</t>
  </si>
  <si>
    <t>วัดท่าฬ่อ</t>
  </si>
  <si>
    <t>มี/ไม่มีแบบ/ประมาณการ</t>
  </si>
  <si>
    <t xml:space="preserve">ในเมือง </t>
  </si>
  <si>
    <t>จังหวัด</t>
  </si>
  <si>
    <t>หัวดง</t>
  </si>
  <si>
    <t>เมืองเก่า</t>
  </si>
  <si>
    <t>ฆะมัง</t>
  </si>
  <si>
    <t>คลองคะเชนทร์</t>
  </si>
  <si>
    <t>ย่านยาว</t>
  </si>
  <si>
    <t>ท่าฬ่อ</t>
  </si>
  <si>
    <t>โรงช้าง</t>
  </si>
  <si>
    <t>ดงป่าคำ</t>
  </si>
  <si>
    <t>ท่าหลวง</t>
  </si>
  <si>
    <t>เนินยาว</t>
  </si>
  <si>
    <t>สายคำโห้</t>
  </si>
  <si>
    <t>ไผ่ขวาง</t>
  </si>
  <si>
    <t>ดงกลาง</t>
  </si>
  <si>
    <t>วัดโรงช้าง</t>
  </si>
  <si>
    <t>วัดยางคอยเกลือ</t>
  </si>
  <si>
    <t>ปากทาง</t>
  </si>
  <si>
    <t>วัดคลองคู้</t>
  </si>
  <si>
    <t>เมือง</t>
  </si>
  <si>
    <t>วิชชาลัยผู้เชี่ยวชาญชีวิต อบต.หัวดง</t>
  </si>
  <si>
    <t>หนองปลาไหล</t>
  </si>
  <si>
    <t>หนองพระ</t>
  </si>
  <si>
    <t>หนองปล้อง</t>
  </si>
  <si>
    <t>วัดโพธิ์ประทับช้าง</t>
  </si>
  <si>
    <t>วัดท่าบัวทอง</t>
  </si>
  <si>
    <t>ไผ่รอบ</t>
  </si>
  <si>
    <t>วังจิก</t>
  </si>
  <si>
    <t>โพธิประทับช้าง</t>
  </si>
  <si>
    <t>ดงเสือเหลือง</t>
  </si>
  <si>
    <t>ต.งิ้วราย</t>
  </si>
  <si>
    <t>ไทรโรงโขน</t>
  </si>
  <si>
    <t>ไผ่หลวง</t>
  </si>
  <si>
    <t>คลองคูณ</t>
  </si>
  <si>
    <t>ทับหมัน</t>
  </si>
  <si>
    <t>ห้วยเกตุ</t>
  </si>
  <si>
    <t>ดงตะขบ</t>
  </si>
  <si>
    <t>ทุ่งโพธิ์</t>
  </si>
  <si>
    <t>วังหลุม</t>
  </si>
  <si>
    <t>หนองพยอม</t>
  </si>
  <si>
    <t>วังสำโรง</t>
  </si>
  <si>
    <t>วังหว้า</t>
  </si>
  <si>
    <t>งิ้วราย</t>
  </si>
  <si>
    <t>บางไผ่</t>
  </si>
  <si>
    <t>หอไกร</t>
  </si>
  <si>
    <t>เนินมะกอก</t>
  </si>
  <si>
    <t>วัดคลองข่อย</t>
  </si>
  <si>
    <t>วัดเขาพนมกาว</t>
  </si>
  <si>
    <t>วัดโพธิ์ลอย</t>
  </si>
  <si>
    <t>วัดดงตะขบ</t>
  </si>
  <si>
    <t>ภูมิ</t>
  </si>
  <si>
    <t>วังกรด</t>
  </si>
  <si>
    <t>วัดวังตะกู</t>
  </si>
  <si>
    <t>วัดชัยมงคล</t>
  </si>
  <si>
    <t>วัดบางมูลนาก</t>
  </si>
  <si>
    <t>วัดห้วยเขน</t>
  </si>
  <si>
    <t>วังตะกู</t>
  </si>
  <si>
    <t>ห้วยเขน</t>
  </si>
  <si>
    <t>รพ.สต.วังตะกู</t>
  </si>
  <si>
    <t>ลำประดา</t>
  </si>
  <si>
    <t>ชมรม อสม. อ.บางมูลนาก</t>
  </si>
  <si>
    <t>วัดขวาง</t>
  </si>
  <si>
    <t>ท่าเสา</t>
  </si>
  <si>
    <t>ทะนง</t>
  </si>
  <si>
    <t>ท่าขมิ้น</t>
  </si>
  <si>
    <t>บ้านน้อย</t>
  </si>
  <si>
    <t>ท่านั่ง</t>
  </si>
  <si>
    <t>ท่าบัว</t>
  </si>
  <si>
    <t>ทุ่งน้อย</t>
  </si>
  <si>
    <t>โพะทะเล</t>
  </si>
  <si>
    <t>วัดพร้าว</t>
  </si>
  <si>
    <t>วัดหลวง</t>
  </si>
  <si>
    <t>วัดปากลัด</t>
  </si>
  <si>
    <t>วัดท่าบัว</t>
  </si>
  <si>
    <t>วัดบ้านน้อย</t>
  </si>
  <si>
    <t>หนองโสน</t>
  </si>
  <si>
    <t>วัดใหม่ปลายห้วย</t>
  </si>
  <si>
    <t>เนินปอ</t>
  </si>
  <si>
    <t>วัดป่าพรหมวิหาร</t>
  </si>
  <si>
    <t>วัดมาบแฟบ</t>
  </si>
  <si>
    <t>ท้ายทุ่ง</t>
  </si>
  <si>
    <t>เขาเจ็ดลูก</t>
  </si>
  <si>
    <t>เขาทราย</t>
  </si>
  <si>
    <t>วัดวังแดงใต้</t>
  </si>
  <si>
    <t>วัดตลุกหิน</t>
  </si>
  <si>
    <t>วัดทับคล้อ</t>
  </si>
  <si>
    <t>วัดหนองต้นพลวง</t>
  </si>
  <si>
    <t>วังทับไทร</t>
  </si>
  <si>
    <t>หนองหญ้าไทร</t>
  </si>
  <si>
    <t>ท่าเยี่ยม</t>
  </si>
  <si>
    <t>คลองทราย</t>
  </si>
  <si>
    <t>วัดบึงนาราง</t>
  </si>
  <si>
    <t>ห้วยแก้ว</t>
  </si>
  <si>
    <t>โพธิ์ไทรงาม</t>
  </si>
  <si>
    <t>แหลมรัง</t>
  </si>
  <si>
    <t>บางลาย</t>
  </si>
  <si>
    <t>รพ.สต.บางลาย</t>
  </si>
  <si>
    <t>สำนักขุนเณร</t>
  </si>
  <si>
    <t>วังงิ้ว</t>
  </si>
  <si>
    <t>วังบงิ้วใต้</t>
  </si>
  <si>
    <t>ห้วยพุก</t>
  </si>
  <si>
    <t>วัดบรรพรตสุธาราม</t>
  </si>
  <si>
    <t>วังงิ้วใต้</t>
  </si>
  <si>
    <t>วัดสมบูรณ์ธรรมกายาราม</t>
  </si>
  <si>
    <t>บ้านนา</t>
  </si>
  <si>
    <t>วังโมกข์</t>
  </si>
  <si>
    <t>บึงบัว</t>
  </si>
  <si>
    <t>อบต.ไผ่ขวาง</t>
  </si>
  <si>
    <t>โรงเรียนผู้สูงอายุ อบต. คลองคะเชนทร์</t>
  </si>
  <si>
    <t>รวมอำเภอตะพานหิน (ยกไป)</t>
  </si>
  <si>
    <t>รวมอำเภอเมือง  ทั้งหมด</t>
  </si>
  <si>
    <t>เป้าหมาย</t>
  </si>
  <si>
    <t>ผลงาน</t>
  </si>
  <si>
    <t>สรุปการบริหารจัดการสถานที่เป้าหมายปรับปรุงส้วม</t>
  </si>
  <si>
    <t>อำเภอเมือง</t>
  </si>
  <si>
    <t xml:space="preserve">รวมอำเภอวังทรายพูน   ทั้งหมด </t>
  </si>
  <si>
    <t>รวมอำเภอโพธิ์ประทับช้าง  (ยกไป)</t>
  </si>
  <si>
    <t>อำเภอวังทรายพูน</t>
  </si>
  <si>
    <t xml:space="preserve">อำเภอโพธิ์ประทับช้าง  </t>
  </si>
  <si>
    <t>อำเภอตะพานหิน</t>
  </si>
  <si>
    <t>รวมอำเภอบางมูลนาก  (ยกไป)</t>
  </si>
  <si>
    <t>อำเภอบางมูลนาก</t>
  </si>
  <si>
    <t xml:space="preserve">รวมอำเภอบางมูลนาก  ทั้งหมด  </t>
  </si>
  <si>
    <t>อำเภอโพทะเล</t>
  </si>
  <si>
    <t>รวมอำเภอสามง่าม  ทั้งหมด</t>
  </si>
  <si>
    <t>อำเภอสามง่าม</t>
  </si>
  <si>
    <t>รวมอำเภอทับคล้อ       (ยกไป)</t>
  </si>
  <si>
    <t xml:space="preserve">รวมอำเภอสากเหล็ก     ทั้งหมด  </t>
  </si>
  <si>
    <t xml:space="preserve">สากเหล็ก </t>
  </si>
  <si>
    <t xml:space="preserve">รวมอำเภอบึงนาราง    ทั้งหมด </t>
  </si>
  <si>
    <t xml:space="preserve">บึงนาราง </t>
  </si>
  <si>
    <t xml:space="preserve">รวมอำเภอดงเจริญ   ทั้งหมด </t>
  </si>
  <si>
    <t>10. อำเภอบึงนาราง เป้าหมาย  10 แห่ง</t>
  </si>
  <si>
    <t xml:space="preserve">  + /-</t>
  </si>
  <si>
    <t>สส</t>
  </si>
  <si>
    <t>อปท</t>
  </si>
  <si>
    <t>วัดป่าเขาน้อย (ธรรมยุติ)</t>
  </si>
  <si>
    <t>วัดวังจิก</t>
  </si>
  <si>
    <t>วัดต้นชุมแสง</t>
  </si>
  <si>
    <t>วัดใหม่คำวัน</t>
  </si>
  <si>
    <t>อื่นๆ</t>
  </si>
  <si>
    <t>มีแบบ</t>
  </si>
  <si>
    <t>มีประมาณการ</t>
  </si>
  <si>
    <t>งบที่ใช้</t>
  </si>
  <si>
    <t xml:space="preserve">  รวมอำเภอวชิรบารมี      ทั้งหมด   </t>
  </si>
  <si>
    <t>น้อยกว่า  3</t>
  </si>
  <si>
    <t>น้อยกว่า 4</t>
  </si>
  <si>
    <t>มากกว่า 7</t>
  </si>
  <si>
    <t>มากกว่า 5</t>
  </si>
  <si>
    <t>น้อยกว่า  4</t>
  </si>
  <si>
    <t>น้อยกว่า  5</t>
  </si>
  <si>
    <t xml:space="preserve"> เกินเป้าหมาย 1 ที่   </t>
  </si>
  <si>
    <t xml:space="preserve"> - สำนักพุทธศาสนา แจ้งวัดเป้าหมาย  48 แห่ง</t>
  </si>
  <si>
    <t xml:space="preserve"> - อำเภอเมืองแจ้งเพิ่มที่ อบต. ไผ่ขวาง 1  แห่ง</t>
  </si>
  <si>
    <t>ข้อมูล ณ วันที่  30 มกราคม 2561  เวลา 12.45 น.</t>
  </si>
  <si>
    <t>รวมอำเภอเมือง   (ยกไป)</t>
  </si>
  <si>
    <t>3. อำเภอโพธิ์ประทับช้าง  เป้าหมาย 11 แห่ง</t>
  </si>
  <si>
    <t>5. อำเภอบางมูลนาก เป้าหมาย  24 แห่ง</t>
  </si>
  <si>
    <t>5. อำเภอบางมูลนาก  เป้าหมาย  24 แห่ง     (ยกมา)</t>
  </si>
  <si>
    <t>6. อำเภอโพทะเล เป้าหมาย  20  แห่ง</t>
  </si>
  <si>
    <t>8. อำเภอทับคล้อ เป้าหมาย 21 แห่ง</t>
  </si>
  <si>
    <t>ที่ว่าการอำเภอเมืองพิจิตร</t>
  </si>
  <si>
    <t>ชมรมผู้สูงอายุบ้านห้วยคต</t>
  </si>
  <si>
    <t>วัดจระเข้ผอม</t>
  </si>
  <si>
    <t>รังนก</t>
  </si>
  <si>
    <t>รพ.สต.รังนก</t>
  </si>
  <si>
    <t>กำแพงดิน</t>
  </si>
  <si>
    <t>วัดบ้านตาล</t>
  </si>
  <si>
    <t>บ้านตาล</t>
  </si>
  <si>
    <t>วัดยางสามต้น</t>
  </si>
  <si>
    <t>2. อำเภอวังทรายพูน เป้าหมาย  11 แห่ง</t>
  </si>
  <si>
    <t>รพ.สต.วัดขวาง</t>
  </si>
  <si>
    <t>วัดหนองคล้า</t>
  </si>
  <si>
    <t>สวนสาธารณะสวนรักษ์</t>
  </si>
  <si>
    <t>รพ.สต.วังงิ้วใต้ (1)</t>
  </si>
  <si>
    <t>วัดบึงสีไฟภัทธาราม</t>
  </si>
  <si>
    <t>รพ.สต.เมืองเก่า (2)</t>
  </si>
  <si>
    <t>รพ.สต.เมืองเก่า (1)</t>
  </si>
  <si>
    <t>วัดถ้ำชาละวัน</t>
  </si>
  <si>
    <t>วัดเครือเขาโค้ง</t>
  </si>
  <si>
    <t>รพ.สต.สำนักขุนเณร(สอ.เฉลิมพระเกียรติฯ) (1)</t>
  </si>
  <si>
    <t>รพ.สต.วังงิ้วใต้ (2)</t>
  </si>
  <si>
    <t>รพ.สต.สำนักขุนเณร(สอ.เฉลิมพระเกียรติฯ) (2)</t>
  </si>
  <si>
    <t>วัดห้วยร่วม (วัดไดรังธรรมสังเวทฑ์)</t>
  </si>
  <si>
    <t>ที่ว่าการอำเภอดงเจริญ</t>
  </si>
  <si>
    <t>ห้วยร่วม</t>
  </si>
  <si>
    <t xml:space="preserve">วัดหนองสะเดา </t>
  </si>
  <si>
    <t>PCUวัดท่าหลวง (ตั้ง ทบ.)</t>
  </si>
  <si>
    <t>11. อำเภอดงเจริญ เป้าหมาย  12  แห่ง</t>
  </si>
  <si>
    <t>วัดศรีศรัทธาราม</t>
  </si>
  <si>
    <t>วัดฆะมัง</t>
  </si>
  <si>
    <t>อบต.สามง่าม</t>
  </si>
  <si>
    <t>3. อำเภอโพธิ์ประทับช้าง เป้าหมาย 11 แห่ง (ยกมา)</t>
  </si>
  <si>
    <t>7. อำเภอสามง่าม เป้าหมาย  13 แห่ง</t>
  </si>
  <si>
    <t>12. อำเภอวชิรบารมี เป้าหมาย  12 แห่ง</t>
  </si>
  <si>
    <t>รพ.สต.ท่าขมิ้น</t>
  </si>
  <si>
    <t>1. อำเภอเมือง  เป้าหมาย  34 แห่ง</t>
  </si>
  <si>
    <t>4. อำเภอตะพานหิน เป้าหมาย  30  แห่ง    (ยกมา)</t>
  </si>
  <si>
    <t>4. อำเภอตะพานหิน เป้าหมาย  30  แห่ง</t>
  </si>
  <si>
    <t>รพ.วังทรายพูน (ชาย)</t>
  </si>
  <si>
    <t>รพ.วังทรายพูน (หญิง)</t>
  </si>
  <si>
    <t>อำเภอทับคล้อ รอส่งวันที่ 8 ก.พ.61 (รพ.สต.สายดงยาง)</t>
  </si>
  <si>
    <t>อำเภอโพทะเล ยอดเกิน รอปรับแก้ (วัดหนองคล้า)</t>
  </si>
  <si>
    <t>รพ.สต.คลองคูณ</t>
  </si>
  <si>
    <t>รวมอำเภอตะพานหิน  (ทั้งหมด)</t>
  </si>
  <si>
    <t>รวมอำเภอโพธิ์ประทับช้าง    (ทั้งหมด)</t>
  </si>
  <si>
    <t xml:space="preserve">รวมอำเภอโพทะเล   (ทั้งหมด)  </t>
  </si>
  <si>
    <t>วัดป่าคลองเจริญ</t>
  </si>
  <si>
    <t xml:space="preserve">รวมอำเภอวชิรบารมี    (ยกไป) </t>
  </si>
  <si>
    <t>11. อำเภอวชิรบารมี  เป้าหมาย  12  แห่ง                  (ยกมา)</t>
  </si>
  <si>
    <t>รวมอำเภอโพทะเล   (ยกไป)</t>
  </si>
  <si>
    <t>สรุปรายละเอียดจำนวนสถานที่ และงบประมาณในการปรับปรุงส้วมเพื่อดูแลผู้สูงอายุ</t>
  </si>
  <si>
    <t xml:space="preserve">รายละเอียดพื้นที่เป้าหมายปรับปรุงส้วมผู้สูงอายุ </t>
  </si>
  <si>
    <t xml:space="preserve">รวมทั้งจังหวัด   </t>
  </si>
  <si>
    <t>ตามโครงการปรับปรุงภูมิสถาปัตย์เพื่อดูแลผู้สูงอายุ ปีงบปรัมาณ พ.ศ. 2561</t>
  </si>
  <si>
    <t xml:space="preserve">       </t>
  </si>
  <si>
    <t>วิทยาลัยสงฆ์พิจิตร</t>
  </si>
  <si>
    <t>บ้านบุ่ง</t>
  </si>
  <si>
    <t>1. อำเภอเมือง เป้าหมาย  34  แห่ง                       (ยกมา)</t>
  </si>
  <si>
    <t>6. อำเภอโพทะเล เป้าหมาย  20 แห่ง                     (ยกมา)</t>
  </si>
  <si>
    <t>วังิงิ้วใต้</t>
  </si>
  <si>
    <t>งบประมาณที่ใช้</t>
  </si>
  <si>
    <t>หมายเหตุ.   สส. หมายถึง สถานบริการสาธารณสุข (โรงพยาบาล /สำนักงานสาธารรสุขอำเภอ/โรงพยาบาลส่งเสริมสุขภาพตำบล)</t>
  </si>
  <si>
    <t xml:space="preserve">                อปท. หมายถึง องค์กรปกครองส่วนท้องถิ่น  (เทศบาล/องค์การบริหารส่วนตำบล)</t>
  </si>
  <si>
    <t xml:space="preserve">                อื่น ๆ หมายถึง ชุมชน / ส่วนราชการอื่น</t>
  </si>
  <si>
    <t>สส.</t>
  </si>
  <si>
    <t xml:space="preserve">รายละเอียดสถานที่เป้าหมายปรับปรุงส้วมสำหรับผู้สูงอายุ </t>
  </si>
  <si>
    <t>9. อำเภอสากเหล็ก  เป้าหมาย 7 แห่ง</t>
  </si>
  <si>
    <t>12. อำเภอวชิรบารมี  เป้าหมาย  12  แห่ง                  (ยกมา)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</si>
</sst>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2" fillId="0" borderId="1" xfId="1" applyFont="1" applyBorder="1"/>
    <xf numFmtId="43" fontId="2" fillId="0" borderId="2" xfId="1" applyFont="1" applyBorder="1"/>
    <xf numFmtId="0" fontId="2" fillId="0" borderId="3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87" fontId="3" fillId="0" borderId="1" xfId="1" applyNumberFormat="1" applyFont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87" fontId="3" fillId="0" borderId="3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/>
    <xf numFmtId="43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43" fontId="2" fillId="0" borderId="3" xfId="1" applyFont="1" applyBorder="1"/>
    <xf numFmtId="0" fontId="2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43" fontId="2" fillId="0" borderId="1" xfId="1" applyFont="1" applyFill="1" applyBorder="1"/>
    <xf numFmtId="0" fontId="2" fillId="0" borderId="1" xfId="0" applyFont="1" applyFill="1" applyBorder="1"/>
    <xf numFmtId="43" fontId="3" fillId="0" borderId="3" xfId="0" applyNumberFormat="1" applyFont="1" applyBorder="1" applyAlignment="1">
      <alignment horizontal="center"/>
    </xf>
    <xf numFmtId="43" fontId="3" fillId="0" borderId="1" xfId="1" applyFont="1" applyBorder="1"/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7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7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Border="1"/>
    <xf numFmtId="43" fontId="3" fillId="0" borderId="1" xfId="1" applyFont="1" applyBorder="1" applyAlignment="1">
      <alignment horizontal="center"/>
    </xf>
    <xf numFmtId="0" fontId="2" fillId="0" borderId="0" xfId="0" applyFont="1" applyBorder="1"/>
    <xf numFmtId="43" fontId="2" fillId="0" borderId="0" xfId="0" applyNumberFormat="1" applyFont="1"/>
    <xf numFmtId="43" fontId="10" fillId="0" borderId="1" xfId="1" applyFont="1" applyBorder="1"/>
    <xf numFmtId="43" fontId="10" fillId="0" borderId="14" xfId="0" applyNumberFormat="1" applyFont="1" applyBorder="1" applyAlignment="1">
      <alignment horizontal="center"/>
    </xf>
    <xf numFmtId="0" fontId="10" fillId="0" borderId="0" xfId="0" applyFont="1"/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/>
    <xf numFmtId="43" fontId="2" fillId="0" borderId="19" xfId="1" applyFont="1" applyBorder="1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43" fontId="10" fillId="5" borderId="0" xfId="0" applyNumberFormat="1" applyFont="1" applyFill="1"/>
    <xf numFmtId="0" fontId="2" fillId="5" borderId="0" xfId="0" applyFont="1" applyFill="1"/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/>
    <xf numFmtId="43" fontId="2" fillId="5" borderId="0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43" fontId="2" fillId="3" borderId="14" xfId="0" applyNumberFormat="1" applyFont="1" applyFill="1" applyBorder="1"/>
    <xf numFmtId="0" fontId="2" fillId="0" borderId="1" xfId="0" applyNumberFormat="1" applyFont="1" applyBorder="1"/>
    <xf numFmtId="43" fontId="5" fillId="0" borderId="3" xfId="1" applyFont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0" fontId="2" fillId="0" borderId="13" xfId="0" applyFont="1" applyBorder="1"/>
    <xf numFmtId="43" fontId="3" fillId="0" borderId="3" xfId="1" applyFont="1" applyBorder="1" applyAlignment="1">
      <alignment horizontal="center"/>
    </xf>
    <xf numFmtId="43" fontId="2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2" fillId="0" borderId="0" xfId="0" applyNumberFormat="1" applyFont="1" applyBorder="1"/>
    <xf numFmtId="43" fontId="3" fillId="0" borderId="2" xfId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Font="1" applyBorder="1" applyAlignment="1">
      <alignment horizontal="right"/>
    </xf>
    <xf numFmtId="43" fontId="2" fillId="0" borderId="2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43" fontId="3" fillId="6" borderId="1" xfId="1" applyFont="1" applyFill="1" applyBorder="1" applyAlignment="1">
      <alignment horizontal="center"/>
    </xf>
    <xf numFmtId="43" fontId="2" fillId="4" borderId="1" xfId="0" applyNumberFormat="1" applyFont="1" applyFill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/>
    <xf numFmtId="43" fontId="6" fillId="3" borderId="2" xfId="1" applyFont="1" applyFill="1" applyBorder="1" applyAlignment="1">
      <alignment horizontal="center"/>
    </xf>
    <xf numFmtId="0" fontId="11" fillId="3" borderId="2" xfId="0" applyFont="1" applyFill="1" applyBorder="1"/>
    <xf numFmtId="43" fontId="6" fillId="3" borderId="1" xfId="1" applyFont="1" applyFill="1" applyBorder="1" applyAlignment="1">
      <alignment horizontal="center"/>
    </xf>
    <xf numFmtId="43" fontId="11" fillId="3" borderId="1" xfId="0" applyNumberFormat="1" applyFont="1" applyFill="1" applyBorder="1"/>
    <xf numFmtId="0" fontId="7" fillId="0" borderId="3" xfId="0" applyFont="1" applyBorder="1" applyAlignment="1">
      <alignment horizontal="left"/>
    </xf>
    <xf numFmtId="0" fontId="8" fillId="3" borderId="2" xfId="0" applyFont="1" applyFill="1" applyBorder="1"/>
    <xf numFmtId="0" fontId="9" fillId="4" borderId="1" xfId="0" applyFont="1" applyFill="1" applyBorder="1" applyAlignment="1">
      <alignment horizontal="center"/>
    </xf>
    <xf numFmtId="0" fontId="11" fillId="0" borderId="0" xfId="0" applyFont="1"/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11" fillId="0" borderId="14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43" fontId="11" fillId="0" borderId="1" xfId="1" applyFont="1" applyBorder="1"/>
    <xf numFmtId="0" fontId="6" fillId="0" borderId="14" xfId="0" applyFont="1" applyBorder="1" applyAlignment="1">
      <alignment horizontal="center" vertical="top" wrapText="1"/>
    </xf>
    <xf numFmtId="0" fontId="11" fillId="0" borderId="1" xfId="0" applyFont="1" applyFill="1" applyBorder="1"/>
    <xf numFmtId="0" fontId="11" fillId="0" borderId="1" xfId="0" applyFont="1" applyBorder="1"/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3" xfId="0" applyFont="1" applyBorder="1"/>
    <xf numFmtId="0" fontId="11" fillId="0" borderId="13" xfId="0" applyFont="1" applyBorder="1"/>
    <xf numFmtId="0" fontId="11" fillId="0" borderId="3" xfId="0" applyFont="1" applyFill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3" fontId="11" fillId="0" borderId="3" xfId="1" applyFont="1" applyBorder="1"/>
    <xf numFmtId="43" fontId="6" fillId="0" borderId="1" xfId="1" applyFont="1" applyBorder="1"/>
    <xf numFmtId="43" fontId="11" fillId="0" borderId="0" xfId="0" applyNumberFormat="1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0" xfId="0" applyFont="1"/>
    <xf numFmtId="0" fontId="1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43" fontId="11" fillId="3" borderId="14" xfId="0" applyNumberFormat="1" applyFont="1" applyFill="1" applyBorder="1"/>
    <xf numFmtId="43" fontId="11" fillId="0" borderId="1" xfId="1" applyFont="1" applyFill="1" applyBorder="1"/>
    <xf numFmtId="0" fontId="11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43" fontId="11" fillId="0" borderId="14" xfId="0" applyNumberFormat="1" applyFont="1" applyBorder="1" applyAlignment="1">
      <alignment horizontal="center"/>
    </xf>
    <xf numFmtId="43" fontId="11" fillId="5" borderId="0" xfId="0" applyNumberFormat="1" applyFont="1" applyFill="1"/>
    <xf numFmtId="0" fontId="11" fillId="0" borderId="13" xfId="0" applyFont="1" applyBorder="1" applyAlignment="1">
      <alignment horizontal="center"/>
    </xf>
    <xf numFmtId="43" fontId="6" fillId="3" borderId="1" xfId="1" applyFont="1" applyFill="1" applyBorder="1"/>
    <xf numFmtId="0" fontId="6" fillId="4" borderId="1" xfId="0" applyFont="1" applyFill="1" applyBorder="1" applyAlignment="1">
      <alignment horizontal="center"/>
    </xf>
    <xf numFmtId="43" fontId="6" fillId="4" borderId="1" xfId="1" applyFont="1" applyFill="1" applyBorder="1" applyAlignment="1">
      <alignment horizontal="center"/>
    </xf>
    <xf numFmtId="43" fontId="11" fillId="4" borderId="1" xfId="0" applyNumberFormat="1" applyFont="1" applyFill="1" applyBorder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11" fillId="0" borderId="0" xfId="0" applyNumberFormat="1" applyFont="1" applyBorder="1"/>
    <xf numFmtId="0" fontId="11" fillId="0" borderId="0" xfId="0" applyFont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11" fillId="5" borderId="0" xfId="0" applyFont="1" applyFill="1" applyBorder="1" applyAlignment="1">
      <alignment horizontal="center"/>
    </xf>
    <xf numFmtId="0" fontId="6" fillId="5" borderId="0" xfId="0" applyFont="1" applyFill="1" applyBorder="1"/>
    <xf numFmtId="43" fontId="11" fillId="5" borderId="0" xfId="1" applyFont="1" applyFill="1" applyBorder="1" applyAlignment="1">
      <alignment horizontal="center"/>
    </xf>
    <xf numFmtId="0" fontId="11" fillId="5" borderId="0" xfId="0" applyFont="1" applyFill="1"/>
    <xf numFmtId="0" fontId="11" fillId="0" borderId="0" xfId="0" applyFont="1" applyAlignment="1">
      <alignment horizontal="center"/>
    </xf>
    <xf numFmtId="43" fontId="6" fillId="3" borderId="1" xfId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11" fillId="0" borderId="15" xfId="1" applyFont="1" applyBorder="1" applyAlignment="1">
      <alignment horizontal="center"/>
    </xf>
    <xf numFmtId="43" fontId="11" fillId="0" borderId="14" xfId="1" applyFont="1" applyBorder="1" applyAlignment="1">
      <alignment horizontal="center"/>
    </xf>
    <xf numFmtId="0" fontId="6" fillId="4" borderId="1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43" fontId="6" fillId="4" borderId="15" xfId="1" applyFont="1" applyFill="1" applyBorder="1" applyAlignment="1">
      <alignment horizontal="center"/>
    </xf>
    <xf numFmtId="43" fontId="6" fillId="4" borderId="14" xfId="1" applyFont="1" applyFill="1" applyBorder="1" applyAlignment="1">
      <alignment horizontal="center"/>
    </xf>
    <xf numFmtId="43" fontId="6" fillId="6" borderId="15" xfId="1" applyFont="1" applyFill="1" applyBorder="1" applyAlignment="1">
      <alignment horizontal="center"/>
    </xf>
    <xf numFmtId="43" fontId="6" fillId="6" borderId="14" xfId="1" applyFont="1" applyFill="1" applyBorder="1" applyAlignment="1">
      <alignment horizontal="center"/>
    </xf>
    <xf numFmtId="43" fontId="11" fillId="0" borderId="15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F13" sqref="F13"/>
    </sheetView>
  </sheetViews>
  <sheetFormatPr defaultRowHeight="21" x14ac:dyDescent="0.35"/>
  <cols>
    <col min="1" max="1" width="7.25" style="19" customWidth="1"/>
    <col min="2" max="2" width="13.625" style="19" customWidth="1"/>
    <col min="3" max="3" width="11.75" style="19" bestFit="1" customWidth="1"/>
    <col min="4" max="4" width="11" style="19" bestFit="1" customWidth="1"/>
    <col min="5" max="5" width="11.75" style="19" customWidth="1"/>
    <col min="6" max="6" width="10.375" style="19" customWidth="1"/>
    <col min="7" max="7" width="13.25" style="19" bestFit="1" customWidth="1"/>
    <col min="8" max="8" width="13.25" style="19" customWidth="1"/>
    <col min="9" max="9" width="7.25" style="19" bestFit="1" customWidth="1"/>
    <col min="10" max="10" width="10" style="19" bestFit="1" customWidth="1"/>
    <col min="11" max="11" width="14.5" style="19" bestFit="1" customWidth="1"/>
    <col min="12" max="16384" width="9" style="19"/>
  </cols>
  <sheetData>
    <row r="1" spans="1:11" x14ac:dyDescent="0.35">
      <c r="B1" s="14" t="s">
        <v>23</v>
      </c>
      <c r="C1" s="14"/>
      <c r="D1" s="14"/>
      <c r="H1" s="33" t="s">
        <v>351</v>
      </c>
    </row>
    <row r="2" spans="1:11" x14ac:dyDescent="0.3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9" t="s">
        <v>25</v>
      </c>
      <c r="H2" s="9" t="s">
        <v>96</v>
      </c>
      <c r="I2" s="9" t="s">
        <v>29</v>
      </c>
      <c r="J2" s="9" t="s">
        <v>28</v>
      </c>
      <c r="K2" s="9" t="s">
        <v>115</v>
      </c>
    </row>
    <row r="3" spans="1:11" x14ac:dyDescent="0.35">
      <c r="A3" s="27"/>
      <c r="B3" s="27"/>
      <c r="C3" s="27"/>
      <c r="D3" s="27"/>
      <c r="E3" s="27"/>
      <c r="F3" s="27" t="s">
        <v>90</v>
      </c>
      <c r="G3" s="10" t="s">
        <v>26</v>
      </c>
      <c r="H3" s="10" t="s">
        <v>95</v>
      </c>
      <c r="I3" s="10" t="s">
        <v>30</v>
      </c>
      <c r="J3" s="10" t="s">
        <v>27</v>
      </c>
      <c r="K3" s="10" t="s">
        <v>36</v>
      </c>
    </row>
    <row r="4" spans="1:11" x14ac:dyDescent="0.35">
      <c r="A4" s="27">
        <v>1</v>
      </c>
      <c r="B4" s="28" t="s">
        <v>6</v>
      </c>
      <c r="C4" s="27">
        <v>18930</v>
      </c>
      <c r="D4" s="27">
        <v>3166</v>
      </c>
      <c r="E4" s="27">
        <f>C4+D4</f>
        <v>22096</v>
      </c>
      <c r="F4" s="29">
        <v>37</v>
      </c>
      <c r="G4" s="30">
        <v>34</v>
      </c>
      <c r="H4" s="31" t="s">
        <v>342</v>
      </c>
      <c r="I4" s="10" t="e">
        <f>รายละเอียด!#REF!</f>
        <v>#REF!</v>
      </c>
      <c r="J4" s="10" t="e">
        <f>รายละเอียด!#REF!</f>
        <v>#REF!</v>
      </c>
      <c r="K4" s="42" t="e">
        <f>รายละเอียด!#REF!</f>
        <v>#REF!</v>
      </c>
    </row>
    <row r="5" spans="1:11" x14ac:dyDescent="0.35">
      <c r="A5" s="17">
        <v>2</v>
      </c>
      <c r="B5" s="18" t="s">
        <v>7</v>
      </c>
      <c r="C5" s="17">
        <v>3806</v>
      </c>
      <c r="D5" s="17">
        <v>549</v>
      </c>
      <c r="E5" s="17">
        <f t="shared" ref="E5:E15" si="0">C5+D5</f>
        <v>4355</v>
      </c>
      <c r="F5" s="25">
        <v>9</v>
      </c>
      <c r="G5" s="15">
        <v>10</v>
      </c>
      <c r="H5" s="24" t="s">
        <v>97</v>
      </c>
      <c r="I5" s="15" t="e">
        <f>รายละเอียด!#REF!</f>
        <v>#REF!</v>
      </c>
      <c r="J5" s="15" t="e">
        <f>รายละเอียด!#REF!</f>
        <v>#REF!</v>
      </c>
      <c r="K5" s="34" t="e">
        <f>รายละเอียด!#REF!</f>
        <v>#REF!</v>
      </c>
    </row>
    <row r="6" spans="1:11" x14ac:dyDescent="0.35">
      <c r="A6" s="17">
        <v>3</v>
      </c>
      <c r="B6" s="18" t="s">
        <v>8</v>
      </c>
      <c r="C6" s="17">
        <v>6402</v>
      </c>
      <c r="D6" s="17">
        <v>1153</v>
      </c>
      <c r="E6" s="17">
        <f t="shared" si="0"/>
        <v>7555</v>
      </c>
      <c r="F6" s="25">
        <v>15</v>
      </c>
      <c r="G6" s="15">
        <v>11</v>
      </c>
      <c r="H6" s="16" t="s">
        <v>343</v>
      </c>
      <c r="I6" s="15" t="e">
        <f>รายละเอียด!#REF!</f>
        <v>#REF!</v>
      </c>
      <c r="J6" s="15" t="e">
        <f>รายละเอียด!#REF!</f>
        <v>#REF!</v>
      </c>
      <c r="K6" s="34" t="e">
        <f>รายละเอียด!#REF!</f>
        <v>#REF!</v>
      </c>
    </row>
    <row r="7" spans="1:11" x14ac:dyDescent="0.35">
      <c r="A7" s="17">
        <v>4</v>
      </c>
      <c r="B7" s="18" t="s">
        <v>9</v>
      </c>
      <c r="C7" s="17">
        <v>11050</v>
      </c>
      <c r="D7" s="17">
        <v>1822</v>
      </c>
      <c r="E7" s="17">
        <f t="shared" si="0"/>
        <v>12872</v>
      </c>
      <c r="F7" s="25">
        <f>200*E7/E16</f>
        <v>24.69282638096243</v>
      </c>
      <c r="G7" s="15">
        <v>32</v>
      </c>
      <c r="H7" s="24" t="s">
        <v>344</v>
      </c>
      <c r="I7" s="15" t="e">
        <f>รายละเอียด!#REF!</f>
        <v>#REF!</v>
      </c>
      <c r="J7" s="15" t="e">
        <f>รายละเอียด!#REF!</f>
        <v>#REF!</v>
      </c>
      <c r="K7" s="34" t="e">
        <f>รายละเอียด!#REF!</f>
        <v>#REF!</v>
      </c>
    </row>
    <row r="8" spans="1:11" x14ac:dyDescent="0.35">
      <c r="A8" s="17">
        <v>5</v>
      </c>
      <c r="B8" s="18" t="s">
        <v>10</v>
      </c>
      <c r="C8" s="17">
        <v>8429</v>
      </c>
      <c r="D8" s="17">
        <v>1656</v>
      </c>
      <c r="E8" s="17">
        <f t="shared" si="0"/>
        <v>10085</v>
      </c>
      <c r="F8" s="25">
        <v>20</v>
      </c>
      <c r="G8" s="15">
        <v>24</v>
      </c>
      <c r="H8" s="24" t="s">
        <v>345</v>
      </c>
      <c r="I8" s="15" t="e">
        <f>รายละเอียด!#REF!</f>
        <v>#REF!</v>
      </c>
      <c r="J8" s="15" t="e">
        <f>รายละเอียด!#REF!</f>
        <v>#REF!</v>
      </c>
      <c r="K8" s="34" t="e">
        <f>รายละเอียด!#REF!</f>
        <v>#REF!</v>
      </c>
    </row>
    <row r="9" spans="1:11" x14ac:dyDescent="0.35">
      <c r="A9" s="17">
        <v>6</v>
      </c>
      <c r="B9" s="18" t="s">
        <v>11</v>
      </c>
      <c r="C9" s="17">
        <v>9960</v>
      </c>
      <c r="D9" s="17">
        <v>2598</v>
      </c>
      <c r="E9" s="17">
        <f t="shared" si="0"/>
        <v>12558</v>
      </c>
      <c r="F9" s="25">
        <f>200*E9/E16</f>
        <v>24.090468745503898</v>
      </c>
      <c r="G9" s="15">
        <v>20</v>
      </c>
      <c r="H9" s="16" t="s">
        <v>346</v>
      </c>
      <c r="I9" s="15" t="e">
        <f>รายละเอียด!#REF!</f>
        <v>#REF!</v>
      </c>
      <c r="J9" s="15" t="e">
        <f>รายละเอียด!#REF!</f>
        <v>#REF!</v>
      </c>
      <c r="K9" s="34" t="e">
        <f>รายละเอียด!#REF!</f>
        <v>#REF!</v>
      </c>
    </row>
    <row r="10" spans="1:11" x14ac:dyDescent="0.35">
      <c r="A10" s="17">
        <v>7</v>
      </c>
      <c r="B10" s="18" t="s">
        <v>12</v>
      </c>
      <c r="C10" s="17">
        <v>6478</v>
      </c>
      <c r="D10" s="17">
        <v>1217</v>
      </c>
      <c r="E10" s="17">
        <f t="shared" si="0"/>
        <v>7695</v>
      </c>
      <c r="F10" s="25">
        <v>15</v>
      </c>
      <c r="G10" s="15">
        <v>10</v>
      </c>
      <c r="H10" s="16" t="s">
        <v>347</v>
      </c>
      <c r="I10" s="15">
        <v>3</v>
      </c>
      <c r="J10" s="15">
        <v>3</v>
      </c>
      <c r="K10" s="34">
        <v>387900</v>
      </c>
    </row>
    <row r="11" spans="1:11" x14ac:dyDescent="0.35">
      <c r="A11" s="17">
        <v>8</v>
      </c>
      <c r="B11" s="18" t="s">
        <v>13</v>
      </c>
      <c r="C11" s="17">
        <v>7492</v>
      </c>
      <c r="D11" s="17">
        <v>1500</v>
      </c>
      <c r="E11" s="17">
        <f t="shared" si="0"/>
        <v>8992</v>
      </c>
      <c r="F11" s="25">
        <v>19</v>
      </c>
      <c r="G11" s="15">
        <v>21</v>
      </c>
      <c r="H11" s="24" t="s">
        <v>100</v>
      </c>
      <c r="I11" s="15" t="e">
        <f>รายละเอียด!#REF!</f>
        <v>#REF!</v>
      </c>
      <c r="J11" s="15" t="e">
        <f>รายละเอียด!#REF!</f>
        <v>#REF!</v>
      </c>
      <c r="K11" s="34" t="e">
        <f>รายละเอียด!#REF!</f>
        <v>#REF!</v>
      </c>
    </row>
    <row r="12" spans="1:11" x14ac:dyDescent="0.35">
      <c r="A12" s="17">
        <v>9</v>
      </c>
      <c r="B12" s="18" t="s">
        <v>14</v>
      </c>
      <c r="C12" s="17">
        <v>3127</v>
      </c>
      <c r="D12" s="17">
        <v>732</v>
      </c>
      <c r="E12" s="17">
        <f t="shared" si="0"/>
        <v>3859</v>
      </c>
      <c r="F12" s="25">
        <f>200*E12/E16</f>
        <v>7.4028602396002183</v>
      </c>
      <c r="G12" s="15">
        <v>9</v>
      </c>
      <c r="H12" s="24" t="s">
        <v>100</v>
      </c>
      <c r="I12" s="15" t="e">
        <f>รายละเอียด!#REF!</f>
        <v>#REF!</v>
      </c>
      <c r="J12" s="15" t="e">
        <f>รายละเอียด!#REF!</f>
        <v>#REF!</v>
      </c>
      <c r="K12" s="34" t="e">
        <f>รายละเอียด!#REF!</f>
        <v>#REF!</v>
      </c>
    </row>
    <row r="13" spans="1:11" x14ac:dyDescent="0.35">
      <c r="A13" s="17">
        <v>10</v>
      </c>
      <c r="B13" s="18" t="s">
        <v>15</v>
      </c>
      <c r="C13" s="17">
        <v>4125</v>
      </c>
      <c r="D13" s="17">
        <v>1144</v>
      </c>
      <c r="E13" s="17">
        <f t="shared" si="0"/>
        <v>5269</v>
      </c>
      <c r="F13" s="25">
        <f>200*E13/E16</f>
        <v>10.107714589907632</v>
      </c>
      <c r="G13" s="15">
        <v>10</v>
      </c>
      <c r="H13" s="15" t="s">
        <v>98</v>
      </c>
      <c r="I13" s="15" t="e">
        <f>รายละเอียด!#REF!</f>
        <v>#REF!</v>
      </c>
      <c r="J13" s="15" t="e">
        <f>รายละเอียด!#REF!</f>
        <v>#REF!</v>
      </c>
      <c r="K13" s="34" t="e">
        <f>รายละเอียด!#REF!</f>
        <v>#REF!</v>
      </c>
    </row>
    <row r="14" spans="1:11" x14ac:dyDescent="0.35">
      <c r="A14" s="17">
        <v>11</v>
      </c>
      <c r="B14" s="18" t="s">
        <v>16</v>
      </c>
      <c r="C14" s="17">
        <v>3243</v>
      </c>
      <c r="D14" s="17">
        <v>596</v>
      </c>
      <c r="E14" s="17">
        <f t="shared" si="0"/>
        <v>3839</v>
      </c>
      <c r="F14" s="25">
        <v>8</v>
      </c>
      <c r="G14" s="15">
        <v>8</v>
      </c>
      <c r="H14" s="15" t="s">
        <v>98</v>
      </c>
      <c r="I14" s="15" t="e">
        <f>รายละเอียด!#REF!</f>
        <v>#REF!</v>
      </c>
      <c r="J14" s="15" t="e">
        <f>รายละเอียด!#REF!</f>
        <v>#REF!</v>
      </c>
      <c r="K14" s="34" t="e">
        <f>รายละเอียด!#REF!</f>
        <v>#REF!</v>
      </c>
    </row>
    <row r="15" spans="1:11" x14ac:dyDescent="0.35">
      <c r="A15" s="17">
        <v>12</v>
      </c>
      <c r="B15" s="18" t="s">
        <v>17</v>
      </c>
      <c r="C15" s="17">
        <v>4206</v>
      </c>
      <c r="D15" s="17">
        <v>876</v>
      </c>
      <c r="E15" s="17">
        <f t="shared" si="0"/>
        <v>5082</v>
      </c>
      <c r="F15" s="25">
        <v>11</v>
      </c>
      <c r="G15" s="15">
        <v>11</v>
      </c>
      <c r="H15" s="15" t="s">
        <v>98</v>
      </c>
      <c r="I15" s="15" t="e">
        <f>รายละเอียด!#REF!</f>
        <v>#REF!</v>
      </c>
      <c r="J15" s="15" t="e">
        <f>รายละเอียด!#REF!</f>
        <v>#REF!</v>
      </c>
      <c r="K15" s="34" t="e">
        <f>รายละเอียด!#REF!</f>
        <v>#REF!</v>
      </c>
    </row>
    <row r="16" spans="1:11" x14ac:dyDescent="0.35">
      <c r="A16" s="17" t="s">
        <v>4</v>
      </c>
      <c r="B16" s="18" t="s">
        <v>18</v>
      </c>
      <c r="C16" s="17">
        <f>SUM(C4:C15)</f>
        <v>87248</v>
      </c>
      <c r="D16" s="17">
        <f>SUM(D4:D15)</f>
        <v>17009</v>
      </c>
      <c r="E16" s="17">
        <f>SUM(E4:E15)</f>
        <v>104257</v>
      </c>
      <c r="F16" s="26">
        <f>SUM(F4:F15)</f>
        <v>200.29386995597417</v>
      </c>
      <c r="G16" s="15">
        <f>SUM(G4:G15)</f>
        <v>200</v>
      </c>
      <c r="H16" s="24" t="s">
        <v>97</v>
      </c>
      <c r="I16" s="15" t="e">
        <f>SUM(I4:I15)</f>
        <v>#REF!</v>
      </c>
      <c r="J16" s="15" t="e">
        <f>SUM(J4:J15)</f>
        <v>#REF!</v>
      </c>
      <c r="K16" s="34" t="e">
        <f>SUM(K4:K15)</f>
        <v>#REF!</v>
      </c>
    </row>
    <row r="17" spans="1:11" x14ac:dyDescent="0.35">
      <c r="A17" s="215" t="s">
        <v>161</v>
      </c>
      <c r="B17" s="44" t="s">
        <v>24</v>
      </c>
      <c r="C17" s="45"/>
      <c r="D17" s="45"/>
      <c r="E17" s="45"/>
      <c r="F17" s="45"/>
      <c r="G17" s="45"/>
      <c r="H17" s="45"/>
      <c r="I17" s="45"/>
      <c r="J17" s="45"/>
      <c r="K17" s="46"/>
    </row>
    <row r="18" spans="1:11" x14ac:dyDescent="0.35">
      <c r="A18" s="216"/>
      <c r="B18" s="47" t="s">
        <v>20</v>
      </c>
      <c r="C18" s="48"/>
      <c r="D18" s="48"/>
      <c r="E18" s="48"/>
      <c r="F18" s="48"/>
      <c r="G18" s="48"/>
      <c r="H18" s="48"/>
      <c r="I18" s="48"/>
      <c r="J18" s="48"/>
      <c r="K18" s="49"/>
    </row>
    <row r="19" spans="1:11" x14ac:dyDescent="0.35">
      <c r="A19" s="216"/>
      <c r="B19" s="47" t="s">
        <v>99</v>
      </c>
      <c r="C19" s="48"/>
      <c r="D19" s="48"/>
      <c r="E19" s="48"/>
      <c r="F19" s="48"/>
      <c r="G19" s="48"/>
      <c r="H19" s="48"/>
      <c r="I19" s="48"/>
      <c r="J19" s="48"/>
      <c r="K19" s="49"/>
    </row>
    <row r="20" spans="1:11" x14ac:dyDescent="0.35">
      <c r="A20" s="217"/>
      <c r="B20" s="50" t="s">
        <v>163</v>
      </c>
      <c r="C20" s="51"/>
      <c r="D20" s="51"/>
      <c r="E20" s="51"/>
      <c r="F20" s="51"/>
      <c r="G20" s="51"/>
      <c r="H20" s="51"/>
      <c r="I20" s="51"/>
      <c r="J20" s="51"/>
      <c r="K20" s="52"/>
    </row>
    <row r="21" spans="1:11" x14ac:dyDescent="0.35">
      <c r="A21" s="19" t="s">
        <v>19</v>
      </c>
      <c r="B21" s="19" t="s">
        <v>348</v>
      </c>
    </row>
    <row r="22" spans="1:11" x14ac:dyDescent="0.35">
      <c r="B22" s="19" t="s">
        <v>349</v>
      </c>
    </row>
    <row r="23" spans="1:11" x14ac:dyDescent="0.35">
      <c r="B23" s="19" t="s">
        <v>350</v>
      </c>
    </row>
    <row r="24" spans="1:11" x14ac:dyDescent="0.35">
      <c r="B24" s="14" t="s">
        <v>21</v>
      </c>
      <c r="C24" s="14"/>
      <c r="D24" s="14"/>
    </row>
    <row r="25" spans="1:11" x14ac:dyDescent="0.35">
      <c r="A25" s="20" t="s">
        <v>0</v>
      </c>
      <c r="B25" s="21" t="s">
        <v>1</v>
      </c>
      <c r="C25" s="20" t="s">
        <v>2</v>
      </c>
      <c r="D25" s="20" t="s">
        <v>3</v>
      </c>
      <c r="E25" s="20" t="s">
        <v>4</v>
      </c>
      <c r="F25" s="20" t="s">
        <v>5</v>
      </c>
    </row>
    <row r="26" spans="1:11" x14ac:dyDescent="0.35">
      <c r="A26" s="15">
        <v>1</v>
      </c>
      <c r="B26" s="8" t="s">
        <v>6</v>
      </c>
      <c r="C26" s="15">
        <v>18930</v>
      </c>
      <c r="D26" s="15">
        <v>3166</v>
      </c>
      <c r="E26" s="15">
        <f>C26+D26</f>
        <v>22096</v>
      </c>
      <c r="F26" s="22">
        <f>152*E26/E38</f>
        <v>32.214546745062684</v>
      </c>
    </row>
    <row r="27" spans="1:11" x14ac:dyDescent="0.35">
      <c r="A27" s="15">
        <v>2</v>
      </c>
      <c r="B27" s="8" t="s">
        <v>7</v>
      </c>
      <c r="C27" s="15">
        <v>3806</v>
      </c>
      <c r="D27" s="15">
        <v>549</v>
      </c>
      <c r="E27" s="15">
        <f t="shared" ref="E27:E37" si="1">C27+D27</f>
        <v>4355</v>
      </c>
      <c r="F27" s="22">
        <f>152*E27/E38</f>
        <v>6.3493098784733881</v>
      </c>
    </row>
    <row r="28" spans="1:11" x14ac:dyDescent="0.35">
      <c r="A28" s="15">
        <v>3</v>
      </c>
      <c r="B28" s="8" t="s">
        <v>8</v>
      </c>
      <c r="C28" s="15">
        <v>6402</v>
      </c>
      <c r="D28" s="15">
        <v>1153</v>
      </c>
      <c r="E28" s="15">
        <f t="shared" si="1"/>
        <v>7555</v>
      </c>
      <c r="F28" s="22">
        <f>152*E28/E38</f>
        <v>11.014704048649012</v>
      </c>
    </row>
    <row r="29" spans="1:11" x14ac:dyDescent="0.35">
      <c r="A29" s="15">
        <v>4</v>
      </c>
      <c r="B29" s="8" t="s">
        <v>9</v>
      </c>
      <c r="C29" s="15">
        <v>11050</v>
      </c>
      <c r="D29" s="15">
        <v>1822</v>
      </c>
      <c r="E29" s="15">
        <f t="shared" si="1"/>
        <v>12872</v>
      </c>
      <c r="F29" s="22">
        <f>152*E29/E38</f>
        <v>18.766548049531448</v>
      </c>
    </row>
    <row r="30" spans="1:11" x14ac:dyDescent="0.35">
      <c r="A30" s="15">
        <v>5</v>
      </c>
      <c r="B30" s="8" t="s">
        <v>10</v>
      </c>
      <c r="C30" s="15">
        <v>8429</v>
      </c>
      <c r="D30" s="15">
        <v>1656</v>
      </c>
      <c r="E30" s="15">
        <f t="shared" si="1"/>
        <v>10085</v>
      </c>
      <c r="F30" s="22">
        <f>152*E30/E38</f>
        <v>14.703281314444114</v>
      </c>
    </row>
    <row r="31" spans="1:11" x14ac:dyDescent="0.35">
      <c r="A31" s="15">
        <v>6</v>
      </c>
      <c r="B31" s="8" t="s">
        <v>11</v>
      </c>
      <c r="C31" s="15">
        <v>9960</v>
      </c>
      <c r="D31" s="15">
        <v>2598</v>
      </c>
      <c r="E31" s="15">
        <f t="shared" si="1"/>
        <v>12558</v>
      </c>
      <c r="F31" s="22">
        <f>152*E31/E38</f>
        <v>18.308756246582963</v>
      </c>
    </row>
    <row r="32" spans="1:11" x14ac:dyDescent="0.35">
      <c r="A32" s="15">
        <v>7</v>
      </c>
      <c r="B32" s="8" t="s">
        <v>12</v>
      </c>
      <c r="C32" s="15">
        <v>6478</v>
      </c>
      <c r="D32" s="15">
        <v>1217</v>
      </c>
      <c r="E32" s="15">
        <f t="shared" si="1"/>
        <v>7695</v>
      </c>
      <c r="F32" s="22">
        <f>152*E32/E38</f>
        <v>11.218815043594194</v>
      </c>
    </row>
    <row r="33" spans="1:6" x14ac:dyDescent="0.35">
      <c r="A33" s="15">
        <v>8</v>
      </c>
      <c r="B33" s="8" t="s">
        <v>13</v>
      </c>
      <c r="C33" s="15">
        <v>7492</v>
      </c>
      <c r="D33" s="15">
        <v>1500</v>
      </c>
      <c r="E33" s="15">
        <f t="shared" si="1"/>
        <v>8992</v>
      </c>
      <c r="F33" s="22">
        <f>152*E33/E38</f>
        <v>13.109757618193502</v>
      </c>
    </row>
    <row r="34" spans="1:6" x14ac:dyDescent="0.35">
      <c r="A34" s="15">
        <v>9</v>
      </c>
      <c r="B34" s="8" t="s">
        <v>14</v>
      </c>
      <c r="C34" s="15">
        <v>3127</v>
      </c>
      <c r="D34" s="15">
        <v>732</v>
      </c>
      <c r="E34" s="15">
        <f t="shared" si="1"/>
        <v>3859</v>
      </c>
      <c r="F34" s="22">
        <f>152*E34/E38</f>
        <v>5.6261737820961661</v>
      </c>
    </row>
    <row r="35" spans="1:6" x14ac:dyDescent="0.35">
      <c r="A35" s="15">
        <v>10</v>
      </c>
      <c r="B35" s="8" t="s">
        <v>15</v>
      </c>
      <c r="C35" s="15">
        <v>4125</v>
      </c>
      <c r="D35" s="15">
        <v>1144</v>
      </c>
      <c r="E35" s="15">
        <f t="shared" si="1"/>
        <v>5269</v>
      </c>
      <c r="F35" s="22">
        <f>152*E35/E38</f>
        <v>7.6818630883298002</v>
      </c>
    </row>
    <row r="36" spans="1:6" x14ac:dyDescent="0.35">
      <c r="A36" s="15">
        <v>11</v>
      </c>
      <c r="B36" s="8" t="s">
        <v>16</v>
      </c>
      <c r="C36" s="15">
        <v>3243</v>
      </c>
      <c r="D36" s="15">
        <v>596</v>
      </c>
      <c r="E36" s="15">
        <f t="shared" si="1"/>
        <v>3839</v>
      </c>
      <c r="F36" s="22">
        <f>152*E36/E38</f>
        <v>5.5970150685325688</v>
      </c>
    </row>
    <row r="37" spans="1:6" x14ac:dyDescent="0.35">
      <c r="A37" s="15">
        <v>12</v>
      </c>
      <c r="B37" s="8" t="s">
        <v>17</v>
      </c>
      <c r="C37" s="15">
        <v>4206</v>
      </c>
      <c r="D37" s="15">
        <v>876</v>
      </c>
      <c r="E37" s="15">
        <f t="shared" si="1"/>
        <v>5082</v>
      </c>
      <c r="F37" s="22">
        <f>152*E37/E38</f>
        <v>7.4092291165101622</v>
      </c>
    </row>
    <row r="38" spans="1:6" x14ac:dyDescent="0.35">
      <c r="A38" s="15" t="s">
        <v>4</v>
      </c>
      <c r="B38" s="8" t="s">
        <v>18</v>
      </c>
      <c r="C38" s="15">
        <f>SUM(C26:C37)</f>
        <v>87248</v>
      </c>
      <c r="D38" s="15">
        <f>SUM(D26:D37)</f>
        <v>17009</v>
      </c>
      <c r="E38" s="15">
        <f>SUM(E26:E37)</f>
        <v>104257</v>
      </c>
      <c r="F38" s="23">
        <f>SUM(F26:F37)</f>
        <v>152</v>
      </c>
    </row>
    <row r="39" spans="1:6" x14ac:dyDescent="0.35">
      <c r="A39" s="19" t="s">
        <v>19</v>
      </c>
      <c r="B39" s="19" t="s">
        <v>22</v>
      </c>
    </row>
    <row r="40" spans="1:6" x14ac:dyDescent="0.35">
      <c r="B40" s="19" t="s">
        <v>20</v>
      </c>
    </row>
  </sheetData>
  <mergeCells count="1">
    <mergeCell ref="A17:A20"/>
  </mergeCells>
  <pageMargins left="0.98" right="0.23622047244094491" top="0.26" bottom="0.16" header="0.15" footer="0.1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4"/>
  <sheetViews>
    <sheetView topLeftCell="A256" zoomScale="89" zoomScaleNormal="89" workbookViewId="0">
      <selection activeCell="B275" sqref="B275"/>
    </sheetView>
  </sheetViews>
  <sheetFormatPr defaultRowHeight="21" x14ac:dyDescent="0.35"/>
  <cols>
    <col min="1" max="1" width="5.625" style="2" customWidth="1"/>
    <col min="2" max="2" width="47.875" style="1" customWidth="1"/>
    <col min="3" max="3" width="13" style="1" customWidth="1"/>
    <col min="4" max="4" width="11.5" style="1" bestFit="1" customWidth="1"/>
    <col min="5" max="5" width="7.375" style="1" customWidth="1"/>
    <col min="6" max="6" width="7.5" style="2" customWidth="1"/>
    <col min="7" max="7" width="4.875" style="2" bestFit="1" customWidth="1"/>
    <col min="8" max="8" width="4.5" style="2" customWidth="1"/>
    <col min="9" max="9" width="6.5" style="2" customWidth="1"/>
    <col min="10" max="10" width="10.5" style="1" customWidth="1"/>
    <col min="11" max="11" width="10" style="1" customWidth="1"/>
    <col min="12" max="12" width="18.375" style="5" customWidth="1"/>
    <col min="13" max="13" width="15.125" style="1" customWidth="1"/>
    <col min="14" max="14" width="13.375" style="1" bestFit="1" customWidth="1"/>
    <col min="15" max="16384" width="9" style="1"/>
  </cols>
  <sheetData>
    <row r="1" spans="1:13" x14ac:dyDescent="0.35">
      <c r="A1" s="219" t="s">
        <v>409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x14ac:dyDescent="0.35">
      <c r="A2" s="220" t="s">
        <v>31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x14ac:dyDescent="0.35">
      <c r="A3" s="221" t="s">
        <v>0</v>
      </c>
      <c r="B3" s="221" t="s">
        <v>32</v>
      </c>
      <c r="C3" s="218" t="s">
        <v>164</v>
      </c>
      <c r="D3" s="218"/>
      <c r="E3" s="218"/>
      <c r="F3" s="218"/>
      <c r="G3" s="218"/>
      <c r="H3" s="218"/>
      <c r="I3" s="218"/>
      <c r="J3" s="218" t="s">
        <v>196</v>
      </c>
      <c r="K3" s="218"/>
      <c r="L3" s="126" t="s">
        <v>34</v>
      </c>
      <c r="M3" s="221" t="s">
        <v>19</v>
      </c>
    </row>
    <row r="4" spans="1:13" x14ac:dyDescent="0.35">
      <c r="A4" s="222"/>
      <c r="B4" s="222"/>
      <c r="C4" s="10" t="s">
        <v>190</v>
      </c>
      <c r="D4" s="10" t="s">
        <v>1</v>
      </c>
      <c r="E4" s="10" t="s">
        <v>198</v>
      </c>
      <c r="F4" s="10" t="s">
        <v>165</v>
      </c>
      <c r="G4" s="10" t="s">
        <v>166</v>
      </c>
      <c r="H4" s="10" t="s">
        <v>188</v>
      </c>
      <c r="I4" s="10" t="s">
        <v>167</v>
      </c>
      <c r="J4" s="10" t="s">
        <v>33</v>
      </c>
      <c r="K4" s="10" t="s">
        <v>189</v>
      </c>
      <c r="L4" s="119" t="s">
        <v>35</v>
      </c>
      <c r="M4" s="222"/>
    </row>
    <row r="5" spans="1:13" x14ac:dyDescent="0.35">
      <c r="A5" s="10"/>
      <c r="B5" s="145" t="s">
        <v>393</v>
      </c>
      <c r="C5" s="113"/>
      <c r="D5" s="113"/>
      <c r="E5" s="113"/>
      <c r="F5" s="113"/>
      <c r="G5" s="113"/>
      <c r="H5" s="113"/>
      <c r="I5" s="113"/>
      <c r="J5" s="103"/>
      <c r="K5" s="15"/>
      <c r="L5" s="93"/>
      <c r="M5" s="60"/>
    </row>
    <row r="6" spans="1:13" x14ac:dyDescent="0.35">
      <c r="A6" s="6">
        <v>1</v>
      </c>
      <c r="B6" s="112" t="s">
        <v>129</v>
      </c>
      <c r="C6" s="70" t="s">
        <v>197</v>
      </c>
      <c r="D6" s="67" t="s">
        <v>216</v>
      </c>
      <c r="E6" s="67" t="s">
        <v>18</v>
      </c>
      <c r="F6" s="67">
        <v>1</v>
      </c>
      <c r="G6" s="67"/>
      <c r="H6" s="67"/>
      <c r="I6" s="67"/>
      <c r="J6" s="84">
        <v>1</v>
      </c>
      <c r="K6" s="6">
        <v>1</v>
      </c>
      <c r="L6" s="11">
        <v>100000</v>
      </c>
      <c r="M6" s="60"/>
    </row>
    <row r="7" spans="1:13" x14ac:dyDescent="0.35">
      <c r="A7" s="6">
        <v>2</v>
      </c>
      <c r="B7" s="112" t="s">
        <v>130</v>
      </c>
      <c r="C7" s="70" t="s">
        <v>201</v>
      </c>
      <c r="D7" s="67" t="s">
        <v>216</v>
      </c>
      <c r="E7" s="67" t="s">
        <v>18</v>
      </c>
      <c r="F7" s="67">
        <v>1</v>
      </c>
      <c r="G7" s="67"/>
      <c r="H7" s="67"/>
      <c r="I7" s="67"/>
      <c r="J7" s="84">
        <v>1</v>
      </c>
      <c r="K7" s="6">
        <v>1</v>
      </c>
      <c r="L7" s="11">
        <v>71000</v>
      </c>
      <c r="M7" s="60"/>
    </row>
    <row r="8" spans="1:13" x14ac:dyDescent="0.35">
      <c r="A8" s="6">
        <v>3</v>
      </c>
      <c r="B8" s="112" t="s">
        <v>131</v>
      </c>
      <c r="C8" s="70" t="s">
        <v>202</v>
      </c>
      <c r="D8" s="67" t="s">
        <v>216</v>
      </c>
      <c r="E8" s="67" t="s">
        <v>18</v>
      </c>
      <c r="F8" s="67">
        <v>1</v>
      </c>
      <c r="G8" s="67"/>
      <c r="H8" s="67"/>
      <c r="I8" s="67"/>
      <c r="J8" s="84">
        <v>1</v>
      </c>
      <c r="K8" s="6">
        <v>1</v>
      </c>
      <c r="L8" s="11">
        <v>100000</v>
      </c>
      <c r="M8" s="60"/>
    </row>
    <row r="9" spans="1:13" x14ac:dyDescent="0.35">
      <c r="A9" s="6">
        <v>4</v>
      </c>
      <c r="B9" s="112" t="s">
        <v>132</v>
      </c>
      <c r="C9" s="70" t="s">
        <v>205</v>
      </c>
      <c r="D9" s="67" t="s">
        <v>216</v>
      </c>
      <c r="E9" s="67" t="s">
        <v>18</v>
      </c>
      <c r="F9" s="67">
        <v>1</v>
      </c>
      <c r="G9" s="67"/>
      <c r="H9" s="67"/>
      <c r="I9" s="67"/>
      <c r="J9" s="84">
        <v>1</v>
      </c>
      <c r="K9" s="87">
        <v>1</v>
      </c>
      <c r="L9" s="11">
        <v>85600</v>
      </c>
      <c r="M9" s="60"/>
    </row>
    <row r="10" spans="1:13" x14ac:dyDescent="0.35">
      <c r="A10" s="6">
        <v>5</v>
      </c>
      <c r="B10" s="112" t="s">
        <v>133</v>
      </c>
      <c r="C10" s="70" t="s">
        <v>204</v>
      </c>
      <c r="D10" s="67" t="s">
        <v>216</v>
      </c>
      <c r="E10" s="67" t="s">
        <v>18</v>
      </c>
      <c r="F10" s="67">
        <v>1</v>
      </c>
      <c r="G10" s="67"/>
      <c r="H10" s="67"/>
      <c r="I10" s="67"/>
      <c r="J10" s="84">
        <v>1</v>
      </c>
      <c r="K10" s="87">
        <v>1</v>
      </c>
      <c r="L10" s="11">
        <v>100000</v>
      </c>
      <c r="M10" s="60"/>
    </row>
    <row r="11" spans="1:13" x14ac:dyDescent="0.35">
      <c r="A11" s="6">
        <v>6</v>
      </c>
      <c r="B11" s="112" t="s">
        <v>134</v>
      </c>
      <c r="C11" s="70" t="s">
        <v>203</v>
      </c>
      <c r="D11" s="67" t="s">
        <v>216</v>
      </c>
      <c r="E11" s="67" t="s">
        <v>18</v>
      </c>
      <c r="F11" s="67">
        <v>1</v>
      </c>
      <c r="G11" s="67"/>
      <c r="H11" s="67"/>
      <c r="I11" s="67"/>
      <c r="J11" s="84">
        <v>1</v>
      </c>
      <c r="K11" s="87">
        <v>1</v>
      </c>
      <c r="L11" s="11">
        <v>90600</v>
      </c>
      <c r="M11" s="60"/>
    </row>
    <row r="12" spans="1:13" x14ac:dyDescent="0.35">
      <c r="A12" s="6">
        <v>7</v>
      </c>
      <c r="B12" s="112" t="s">
        <v>135</v>
      </c>
      <c r="C12" s="70" t="s">
        <v>206</v>
      </c>
      <c r="D12" s="67" t="s">
        <v>216</v>
      </c>
      <c r="E12" s="67" t="s">
        <v>18</v>
      </c>
      <c r="F12" s="67">
        <v>1</v>
      </c>
      <c r="G12" s="67"/>
      <c r="H12" s="67"/>
      <c r="I12" s="67"/>
      <c r="J12" s="84">
        <v>1</v>
      </c>
      <c r="K12" s="87">
        <v>1</v>
      </c>
      <c r="L12" s="11">
        <v>100000</v>
      </c>
      <c r="M12" s="60"/>
    </row>
    <row r="13" spans="1:13" x14ac:dyDescent="0.35">
      <c r="A13" s="6">
        <v>8</v>
      </c>
      <c r="B13" s="112" t="s">
        <v>136</v>
      </c>
      <c r="C13" s="70" t="s">
        <v>207</v>
      </c>
      <c r="D13" s="67" t="s">
        <v>216</v>
      </c>
      <c r="E13" s="67" t="s">
        <v>18</v>
      </c>
      <c r="F13" s="67">
        <v>1</v>
      </c>
      <c r="G13" s="67"/>
      <c r="H13" s="67"/>
      <c r="I13" s="67"/>
      <c r="J13" s="84"/>
      <c r="K13" s="87">
        <v>1</v>
      </c>
      <c r="L13" s="11">
        <v>66500</v>
      </c>
      <c r="M13" s="60"/>
    </row>
    <row r="14" spans="1:13" x14ac:dyDescent="0.35">
      <c r="A14" s="6">
        <v>9</v>
      </c>
      <c r="B14" s="112" t="s">
        <v>137</v>
      </c>
      <c r="C14" s="70" t="s">
        <v>199</v>
      </c>
      <c r="D14" s="67" t="s">
        <v>216</v>
      </c>
      <c r="E14" s="67" t="s">
        <v>18</v>
      </c>
      <c r="F14" s="67">
        <v>1</v>
      </c>
      <c r="G14" s="67"/>
      <c r="H14" s="67"/>
      <c r="I14" s="67"/>
      <c r="J14" s="84"/>
      <c r="K14" s="87">
        <v>1</v>
      </c>
      <c r="L14" s="11">
        <v>71600</v>
      </c>
      <c r="M14" s="60"/>
    </row>
    <row r="15" spans="1:13" x14ac:dyDescent="0.35">
      <c r="A15" s="6">
        <v>10</v>
      </c>
      <c r="B15" s="112" t="s">
        <v>138</v>
      </c>
      <c r="C15" s="70" t="s">
        <v>208</v>
      </c>
      <c r="D15" s="67" t="s">
        <v>216</v>
      </c>
      <c r="E15" s="67" t="s">
        <v>18</v>
      </c>
      <c r="F15" s="67">
        <v>1</v>
      </c>
      <c r="G15" s="67"/>
      <c r="H15" s="67"/>
      <c r="I15" s="67"/>
      <c r="J15" s="84"/>
      <c r="K15" s="87">
        <v>1</v>
      </c>
      <c r="L15" s="11">
        <v>34000</v>
      </c>
      <c r="M15" s="60"/>
    </row>
    <row r="16" spans="1:13" x14ac:dyDescent="0.35">
      <c r="A16" s="6">
        <v>11</v>
      </c>
      <c r="B16" s="112" t="s">
        <v>139</v>
      </c>
      <c r="C16" s="70" t="s">
        <v>209</v>
      </c>
      <c r="D16" s="67" t="s">
        <v>216</v>
      </c>
      <c r="E16" s="67" t="s">
        <v>18</v>
      </c>
      <c r="F16" s="67">
        <v>1</v>
      </c>
      <c r="G16" s="67"/>
      <c r="H16" s="67"/>
      <c r="I16" s="67"/>
      <c r="J16" s="84">
        <v>1</v>
      </c>
      <c r="K16" s="87">
        <v>1</v>
      </c>
      <c r="L16" s="11">
        <v>98000</v>
      </c>
      <c r="M16" s="60"/>
    </row>
    <row r="17" spans="1:13" x14ac:dyDescent="0.35">
      <c r="A17" s="6">
        <v>12</v>
      </c>
      <c r="B17" s="112" t="s">
        <v>140</v>
      </c>
      <c r="C17" s="70" t="s">
        <v>210</v>
      </c>
      <c r="D17" s="67" t="s">
        <v>216</v>
      </c>
      <c r="E17" s="67" t="s">
        <v>18</v>
      </c>
      <c r="F17" s="67">
        <v>1</v>
      </c>
      <c r="G17" s="67"/>
      <c r="H17" s="67"/>
      <c r="I17" s="67"/>
      <c r="J17" s="84">
        <v>1</v>
      </c>
      <c r="K17" s="87">
        <v>1</v>
      </c>
      <c r="L17" s="11">
        <v>99970</v>
      </c>
      <c r="M17" s="60"/>
    </row>
    <row r="18" spans="1:13" x14ac:dyDescent="0.35">
      <c r="A18" s="6">
        <v>13</v>
      </c>
      <c r="B18" s="112" t="s">
        <v>141</v>
      </c>
      <c r="C18" s="70" t="s">
        <v>210</v>
      </c>
      <c r="D18" s="67" t="s">
        <v>216</v>
      </c>
      <c r="E18" s="67" t="s">
        <v>18</v>
      </c>
      <c r="F18" s="67">
        <v>1</v>
      </c>
      <c r="G18" s="67"/>
      <c r="H18" s="67"/>
      <c r="I18" s="67"/>
      <c r="J18" s="84">
        <v>1</v>
      </c>
      <c r="K18" s="87">
        <v>1</v>
      </c>
      <c r="L18" s="11">
        <v>99900</v>
      </c>
      <c r="M18" s="60"/>
    </row>
    <row r="19" spans="1:13" x14ac:dyDescent="0.35">
      <c r="A19" s="6">
        <v>14</v>
      </c>
      <c r="B19" s="112" t="s">
        <v>142</v>
      </c>
      <c r="C19" s="70" t="s">
        <v>211</v>
      </c>
      <c r="D19" s="67" t="s">
        <v>216</v>
      </c>
      <c r="E19" s="67" t="s">
        <v>18</v>
      </c>
      <c r="F19" s="67">
        <v>1</v>
      </c>
      <c r="G19" s="67"/>
      <c r="H19" s="67"/>
      <c r="I19" s="67"/>
      <c r="J19" s="84"/>
      <c r="K19" s="87">
        <v>1</v>
      </c>
      <c r="L19" s="11">
        <v>66583</v>
      </c>
      <c r="M19" s="60"/>
    </row>
    <row r="20" spans="1:13" ht="23.25" customHeight="1" x14ac:dyDescent="0.35">
      <c r="A20" s="6">
        <v>15</v>
      </c>
      <c r="B20" s="112" t="s">
        <v>384</v>
      </c>
      <c r="C20" s="70" t="s">
        <v>197</v>
      </c>
      <c r="D20" s="67" t="s">
        <v>216</v>
      </c>
      <c r="E20" s="67" t="s">
        <v>18</v>
      </c>
      <c r="F20" s="104">
        <v>1</v>
      </c>
      <c r="G20" s="67"/>
      <c r="H20" s="67"/>
      <c r="I20" s="67"/>
      <c r="J20" s="84">
        <v>1</v>
      </c>
      <c r="K20" s="87">
        <v>1</v>
      </c>
      <c r="L20" s="11">
        <v>52000</v>
      </c>
      <c r="M20" s="60"/>
    </row>
    <row r="21" spans="1:13" x14ac:dyDescent="0.35">
      <c r="A21" s="6">
        <v>16</v>
      </c>
      <c r="B21" s="112" t="s">
        <v>374</v>
      </c>
      <c r="C21" s="70" t="s">
        <v>200</v>
      </c>
      <c r="D21" s="67" t="s">
        <v>216</v>
      </c>
      <c r="E21" s="67" t="s">
        <v>18</v>
      </c>
      <c r="F21" s="67">
        <v>1</v>
      </c>
      <c r="G21" s="67"/>
      <c r="H21" s="67"/>
      <c r="I21" s="67"/>
      <c r="J21" s="84">
        <v>1</v>
      </c>
      <c r="K21" s="87">
        <v>1</v>
      </c>
      <c r="L21" s="11">
        <v>58100</v>
      </c>
      <c r="M21" s="60"/>
    </row>
    <row r="22" spans="1:13" x14ac:dyDescent="0.35">
      <c r="A22" s="6">
        <v>17</v>
      </c>
      <c r="B22" s="112" t="s">
        <v>305</v>
      </c>
      <c r="C22" s="70" t="s">
        <v>202</v>
      </c>
      <c r="D22" s="67" t="s">
        <v>216</v>
      </c>
      <c r="E22" s="67" t="s">
        <v>18</v>
      </c>
      <c r="F22" s="67"/>
      <c r="G22" s="67">
        <v>1</v>
      </c>
      <c r="H22" s="67"/>
      <c r="I22" s="67"/>
      <c r="J22" s="84">
        <v>1</v>
      </c>
      <c r="K22" s="87">
        <v>1</v>
      </c>
      <c r="L22" s="11">
        <v>100000</v>
      </c>
      <c r="M22" s="60"/>
    </row>
    <row r="23" spans="1:13" x14ac:dyDescent="0.35">
      <c r="A23" s="6">
        <v>18</v>
      </c>
      <c r="B23" s="41" t="s">
        <v>217</v>
      </c>
      <c r="C23" s="5" t="s">
        <v>199</v>
      </c>
      <c r="D23" s="67" t="s">
        <v>216</v>
      </c>
      <c r="E23" s="67" t="s">
        <v>18</v>
      </c>
      <c r="F23" s="6"/>
      <c r="G23" s="6">
        <v>1</v>
      </c>
      <c r="H23" s="6"/>
      <c r="I23" s="6"/>
      <c r="J23" s="6">
        <v>1</v>
      </c>
      <c r="K23" s="87">
        <v>1</v>
      </c>
      <c r="L23" s="11">
        <v>100000</v>
      </c>
      <c r="M23" s="60"/>
    </row>
    <row r="24" spans="1:13" x14ac:dyDescent="0.35">
      <c r="A24" s="6">
        <v>19</v>
      </c>
      <c r="B24" s="112" t="s">
        <v>185</v>
      </c>
      <c r="C24" s="71" t="s">
        <v>201</v>
      </c>
      <c r="D24" s="67" t="s">
        <v>216</v>
      </c>
      <c r="E24" s="67" t="s">
        <v>18</v>
      </c>
      <c r="F24" s="72"/>
      <c r="G24" s="72">
        <v>1</v>
      </c>
      <c r="H24" s="72"/>
      <c r="I24" s="72"/>
      <c r="J24" s="84">
        <v>1</v>
      </c>
      <c r="K24" s="87">
        <v>1</v>
      </c>
      <c r="L24" s="11">
        <v>99700</v>
      </c>
      <c r="M24" s="60"/>
    </row>
    <row r="25" spans="1:13" x14ac:dyDescent="0.35">
      <c r="A25" s="6"/>
      <c r="B25" s="61"/>
      <c r="C25" s="70"/>
      <c r="D25" s="67"/>
      <c r="E25" s="67"/>
      <c r="F25" s="67"/>
      <c r="G25" s="67"/>
      <c r="H25" s="67"/>
      <c r="I25" s="67"/>
      <c r="J25" s="84"/>
      <c r="K25" s="87"/>
      <c r="L25" s="11"/>
      <c r="M25" s="60"/>
    </row>
    <row r="26" spans="1:13" x14ac:dyDescent="0.35">
      <c r="A26" s="56" t="s">
        <v>36</v>
      </c>
      <c r="B26" s="77" t="s">
        <v>352</v>
      </c>
      <c r="C26" s="64">
        <f>SUM(F26:I26)</f>
        <v>19</v>
      </c>
      <c r="D26" s="54"/>
      <c r="E26" s="54"/>
      <c r="F26" s="64">
        <f t="shared" ref="F26:L26" si="0">SUM(F6:F25)</f>
        <v>16</v>
      </c>
      <c r="G26" s="64">
        <f t="shared" si="0"/>
        <v>3</v>
      </c>
      <c r="H26" s="64">
        <f t="shared" si="0"/>
        <v>0</v>
      </c>
      <c r="I26" s="64">
        <f t="shared" si="0"/>
        <v>0</v>
      </c>
      <c r="J26" s="64">
        <f t="shared" si="0"/>
        <v>15</v>
      </c>
      <c r="K26" s="64">
        <f t="shared" si="0"/>
        <v>19</v>
      </c>
      <c r="L26" s="117">
        <f t="shared" si="0"/>
        <v>1593553</v>
      </c>
      <c r="M26" s="146"/>
    </row>
    <row r="27" spans="1:13" x14ac:dyDescent="0.35">
      <c r="A27" s="221" t="s">
        <v>0</v>
      </c>
      <c r="B27" s="221" t="s">
        <v>32</v>
      </c>
      <c r="C27" s="218" t="s">
        <v>164</v>
      </c>
      <c r="D27" s="218"/>
      <c r="E27" s="218"/>
      <c r="F27" s="218"/>
      <c r="G27" s="218"/>
      <c r="H27" s="218"/>
      <c r="I27" s="218"/>
      <c r="J27" s="218" t="s">
        <v>196</v>
      </c>
      <c r="K27" s="218"/>
      <c r="L27" s="126" t="s">
        <v>34</v>
      </c>
      <c r="M27" s="221" t="s">
        <v>19</v>
      </c>
    </row>
    <row r="28" spans="1:13" x14ac:dyDescent="0.35">
      <c r="A28" s="222"/>
      <c r="B28" s="222"/>
      <c r="C28" s="10" t="s">
        <v>190</v>
      </c>
      <c r="D28" s="10" t="s">
        <v>1</v>
      </c>
      <c r="E28" s="10" t="s">
        <v>198</v>
      </c>
      <c r="F28" s="10" t="s">
        <v>165</v>
      </c>
      <c r="G28" s="10" t="s">
        <v>166</v>
      </c>
      <c r="H28" s="10" t="s">
        <v>188</v>
      </c>
      <c r="I28" s="10" t="s">
        <v>167</v>
      </c>
      <c r="J28" s="10" t="s">
        <v>33</v>
      </c>
      <c r="K28" s="10" t="s">
        <v>189</v>
      </c>
      <c r="L28" s="119" t="s">
        <v>35</v>
      </c>
      <c r="M28" s="222"/>
    </row>
    <row r="29" spans="1:13" x14ac:dyDescent="0.35">
      <c r="A29" s="110"/>
      <c r="B29" s="137" t="s">
        <v>415</v>
      </c>
      <c r="C29" s="31">
        <f>C26</f>
        <v>19</v>
      </c>
      <c r="D29" s="36"/>
      <c r="E29" s="36"/>
      <c r="F29" s="31">
        <f t="shared" ref="F29:I29" si="1">F26</f>
        <v>16</v>
      </c>
      <c r="G29" s="31">
        <f t="shared" si="1"/>
        <v>3</v>
      </c>
      <c r="H29" s="31">
        <f t="shared" si="1"/>
        <v>0</v>
      </c>
      <c r="I29" s="31">
        <f t="shared" si="1"/>
        <v>0</v>
      </c>
      <c r="J29" s="31">
        <f t="shared" ref="J29:L29" si="2">J26</f>
        <v>15</v>
      </c>
      <c r="K29" s="90">
        <f t="shared" si="2"/>
        <v>19</v>
      </c>
      <c r="L29" s="116">
        <f t="shared" si="2"/>
        <v>1593553</v>
      </c>
      <c r="M29" s="118"/>
    </row>
    <row r="30" spans="1:13" x14ac:dyDescent="0.35">
      <c r="A30" s="110">
        <v>20</v>
      </c>
      <c r="B30" s="111" t="s">
        <v>187</v>
      </c>
      <c r="C30" s="13" t="s">
        <v>191</v>
      </c>
      <c r="D30" s="67" t="s">
        <v>216</v>
      </c>
      <c r="E30" s="67" t="s">
        <v>18</v>
      </c>
      <c r="F30" s="4"/>
      <c r="G30" s="4"/>
      <c r="H30" s="4">
        <v>1</v>
      </c>
      <c r="I30" s="4"/>
      <c r="J30" s="6">
        <v>1</v>
      </c>
      <c r="K30" s="87">
        <v>1</v>
      </c>
      <c r="L30" s="11">
        <v>100000</v>
      </c>
      <c r="M30" s="60"/>
    </row>
    <row r="31" spans="1:13" x14ac:dyDescent="0.35">
      <c r="A31" s="59">
        <v>21</v>
      </c>
      <c r="B31" s="41" t="s">
        <v>192</v>
      </c>
      <c r="C31" s="5" t="s">
        <v>202</v>
      </c>
      <c r="D31" s="67" t="s">
        <v>216</v>
      </c>
      <c r="E31" s="67" t="s">
        <v>18</v>
      </c>
      <c r="F31" s="6"/>
      <c r="G31" s="6"/>
      <c r="H31" s="6">
        <v>1</v>
      </c>
      <c r="I31" s="6"/>
      <c r="J31" s="6">
        <v>1</v>
      </c>
      <c r="K31" s="87">
        <v>1</v>
      </c>
      <c r="L31" s="11">
        <v>100000</v>
      </c>
      <c r="M31" s="60"/>
    </row>
    <row r="32" spans="1:13" x14ac:dyDescent="0.35">
      <c r="A32" s="59">
        <v>22</v>
      </c>
      <c r="B32" s="41" t="s">
        <v>193</v>
      </c>
      <c r="C32" s="5" t="s">
        <v>191</v>
      </c>
      <c r="D32" s="67" t="s">
        <v>216</v>
      </c>
      <c r="E32" s="67" t="s">
        <v>18</v>
      </c>
      <c r="F32" s="6"/>
      <c r="G32" s="6"/>
      <c r="H32" s="6">
        <v>1</v>
      </c>
      <c r="I32" s="6"/>
      <c r="J32" s="6"/>
      <c r="K32" s="87">
        <v>1</v>
      </c>
      <c r="L32" s="11">
        <v>99300</v>
      </c>
      <c r="M32" s="60"/>
    </row>
    <row r="33" spans="1:13" x14ac:dyDescent="0.35">
      <c r="A33" s="59">
        <v>23</v>
      </c>
      <c r="B33" s="41" t="s">
        <v>194</v>
      </c>
      <c r="C33" s="5" t="s">
        <v>203</v>
      </c>
      <c r="D33" s="67" t="s">
        <v>216</v>
      </c>
      <c r="E33" s="67" t="s">
        <v>18</v>
      </c>
      <c r="F33" s="6"/>
      <c r="G33" s="6"/>
      <c r="H33" s="6">
        <v>1</v>
      </c>
      <c r="I33" s="6"/>
      <c r="J33" s="6">
        <v>1</v>
      </c>
      <c r="K33" s="87">
        <v>1</v>
      </c>
      <c r="L33" s="11">
        <v>100000</v>
      </c>
      <c r="M33" s="60"/>
    </row>
    <row r="34" spans="1:13" x14ac:dyDescent="0.35">
      <c r="A34" s="59">
        <v>24</v>
      </c>
      <c r="B34" s="41" t="s">
        <v>195</v>
      </c>
      <c r="C34" s="5" t="s">
        <v>204</v>
      </c>
      <c r="D34" s="67" t="s">
        <v>216</v>
      </c>
      <c r="E34" s="67" t="s">
        <v>18</v>
      </c>
      <c r="F34" s="6"/>
      <c r="G34" s="6"/>
      <c r="H34" s="6">
        <v>1</v>
      </c>
      <c r="I34" s="6"/>
      <c r="J34" s="6">
        <v>1</v>
      </c>
      <c r="K34" s="87">
        <v>1</v>
      </c>
      <c r="L34" s="11">
        <v>99500</v>
      </c>
      <c r="M34" s="60"/>
    </row>
    <row r="35" spans="1:13" x14ac:dyDescent="0.35">
      <c r="A35" s="59">
        <v>25</v>
      </c>
      <c r="B35" s="78" t="s">
        <v>212</v>
      </c>
      <c r="C35" s="7" t="s">
        <v>205</v>
      </c>
      <c r="D35" s="67" t="s">
        <v>216</v>
      </c>
      <c r="E35" s="67" t="s">
        <v>18</v>
      </c>
      <c r="F35" s="3"/>
      <c r="G35" s="3"/>
      <c r="H35" s="6">
        <v>1</v>
      </c>
      <c r="I35" s="3"/>
      <c r="J35" s="3">
        <v>1</v>
      </c>
      <c r="K35" s="88">
        <v>1</v>
      </c>
      <c r="L35" s="11">
        <v>100000</v>
      </c>
      <c r="M35" s="60"/>
    </row>
    <row r="36" spans="1:13" x14ac:dyDescent="0.35">
      <c r="A36" s="59">
        <v>26</v>
      </c>
      <c r="B36" s="41" t="s">
        <v>213</v>
      </c>
      <c r="C36" s="5" t="s">
        <v>214</v>
      </c>
      <c r="D36" s="67" t="s">
        <v>216</v>
      </c>
      <c r="E36" s="67" t="s">
        <v>18</v>
      </c>
      <c r="F36" s="6"/>
      <c r="G36" s="6"/>
      <c r="H36" s="6">
        <v>1</v>
      </c>
      <c r="I36" s="6"/>
      <c r="J36" s="6">
        <v>1</v>
      </c>
      <c r="K36" s="87">
        <v>1</v>
      </c>
      <c r="L36" s="11">
        <v>100000</v>
      </c>
      <c r="M36" s="60"/>
    </row>
    <row r="37" spans="1:13" x14ac:dyDescent="0.35">
      <c r="A37" s="59">
        <v>27</v>
      </c>
      <c r="B37" s="41" t="s">
        <v>215</v>
      </c>
      <c r="C37" s="5" t="s">
        <v>207</v>
      </c>
      <c r="D37" s="67" t="s">
        <v>216</v>
      </c>
      <c r="E37" s="67" t="s">
        <v>18</v>
      </c>
      <c r="F37" s="6"/>
      <c r="G37" s="6"/>
      <c r="H37" s="6">
        <v>1</v>
      </c>
      <c r="I37" s="6"/>
      <c r="J37" s="6"/>
      <c r="K37" s="87">
        <v>1</v>
      </c>
      <c r="L37" s="11">
        <v>99500</v>
      </c>
      <c r="M37" s="60"/>
    </row>
    <row r="38" spans="1:13" x14ac:dyDescent="0.35">
      <c r="A38" s="59">
        <v>28</v>
      </c>
      <c r="B38" s="41" t="s">
        <v>372</v>
      </c>
      <c r="C38" s="5" t="s">
        <v>191</v>
      </c>
      <c r="D38" s="67" t="s">
        <v>216</v>
      </c>
      <c r="E38" s="67" t="s">
        <v>18</v>
      </c>
      <c r="F38" s="6"/>
      <c r="G38" s="6"/>
      <c r="H38" s="6">
        <v>1</v>
      </c>
      <c r="I38" s="6"/>
      <c r="J38" s="6">
        <v>1</v>
      </c>
      <c r="K38" s="87">
        <v>1</v>
      </c>
      <c r="L38" s="11">
        <v>100000</v>
      </c>
      <c r="M38" s="60"/>
    </row>
    <row r="39" spans="1:13" x14ac:dyDescent="0.35">
      <c r="A39" s="59">
        <v>29</v>
      </c>
      <c r="B39" s="41" t="s">
        <v>358</v>
      </c>
      <c r="C39" s="5" t="s">
        <v>191</v>
      </c>
      <c r="D39" s="67" t="s">
        <v>216</v>
      </c>
      <c r="E39" s="67" t="s">
        <v>18</v>
      </c>
      <c r="F39" s="6"/>
      <c r="G39" s="6">
        <v>0</v>
      </c>
      <c r="H39" s="6"/>
      <c r="I39" s="6">
        <v>1</v>
      </c>
      <c r="J39" s="6">
        <v>1</v>
      </c>
      <c r="K39" s="87">
        <v>1</v>
      </c>
      <c r="L39" s="11">
        <v>100000</v>
      </c>
      <c r="M39" s="60"/>
    </row>
    <row r="40" spans="1:13" x14ac:dyDescent="0.35">
      <c r="A40" s="59">
        <v>30</v>
      </c>
      <c r="B40" s="41" t="s">
        <v>304</v>
      </c>
      <c r="C40" s="5" t="s">
        <v>210</v>
      </c>
      <c r="D40" s="67" t="s">
        <v>216</v>
      </c>
      <c r="E40" s="67" t="s">
        <v>18</v>
      </c>
      <c r="F40" s="6"/>
      <c r="G40" s="6">
        <v>1</v>
      </c>
      <c r="H40" s="6"/>
      <c r="I40" s="6"/>
      <c r="J40" s="6">
        <v>1</v>
      </c>
      <c r="K40" s="87">
        <v>1</v>
      </c>
      <c r="L40" s="11">
        <v>89000</v>
      </c>
      <c r="M40" s="60"/>
    </row>
    <row r="41" spans="1:13" x14ac:dyDescent="0.35">
      <c r="A41" s="59">
        <v>31</v>
      </c>
      <c r="B41" s="41" t="s">
        <v>336</v>
      </c>
      <c r="C41" s="5" t="s">
        <v>206</v>
      </c>
      <c r="D41" s="67" t="s">
        <v>216</v>
      </c>
      <c r="E41" s="67" t="s">
        <v>18</v>
      </c>
      <c r="F41" s="6"/>
      <c r="G41" s="6">
        <v>1</v>
      </c>
      <c r="H41" s="6"/>
      <c r="I41" s="6"/>
      <c r="J41" s="6">
        <v>1</v>
      </c>
      <c r="K41" s="87">
        <v>1</v>
      </c>
      <c r="L41" s="11">
        <v>100000</v>
      </c>
      <c r="M41" s="60"/>
    </row>
    <row r="42" spans="1:13" x14ac:dyDescent="0.35">
      <c r="A42" s="59">
        <v>32</v>
      </c>
      <c r="B42" s="41" t="s">
        <v>373</v>
      </c>
      <c r="C42" s="5" t="s">
        <v>200</v>
      </c>
      <c r="D42" s="6" t="s">
        <v>216</v>
      </c>
      <c r="E42" s="6" t="s">
        <v>18</v>
      </c>
      <c r="F42" s="6">
        <v>1</v>
      </c>
      <c r="G42" s="6"/>
      <c r="H42" s="6"/>
      <c r="I42" s="6"/>
      <c r="J42" s="6">
        <v>1</v>
      </c>
      <c r="K42" s="87">
        <v>1</v>
      </c>
      <c r="L42" s="11">
        <v>41700</v>
      </c>
      <c r="M42" s="60"/>
    </row>
    <row r="43" spans="1:13" x14ac:dyDescent="0.35">
      <c r="A43" s="59">
        <v>33</v>
      </c>
      <c r="B43" s="41" t="s">
        <v>375</v>
      </c>
      <c r="C43" s="5" t="s">
        <v>200</v>
      </c>
      <c r="D43" s="6" t="s">
        <v>216</v>
      </c>
      <c r="E43" s="6" t="s">
        <v>18</v>
      </c>
      <c r="F43" s="6"/>
      <c r="G43" s="6"/>
      <c r="H43" s="6">
        <v>1</v>
      </c>
      <c r="I43" s="6"/>
      <c r="J43" s="6">
        <v>1</v>
      </c>
      <c r="K43" s="87">
        <v>1</v>
      </c>
      <c r="L43" s="11">
        <v>100000</v>
      </c>
      <c r="M43" s="60"/>
    </row>
    <row r="44" spans="1:13" x14ac:dyDescent="0.35">
      <c r="A44" s="59">
        <v>34</v>
      </c>
      <c r="B44" s="41" t="s">
        <v>387</v>
      </c>
      <c r="C44" s="5" t="s">
        <v>201</v>
      </c>
      <c r="D44" s="6" t="s">
        <v>216</v>
      </c>
      <c r="E44" s="6" t="s">
        <v>18</v>
      </c>
      <c r="F44" s="6"/>
      <c r="G44" s="6"/>
      <c r="H44" s="6">
        <v>1</v>
      </c>
      <c r="I44" s="6"/>
      <c r="J44" s="6">
        <v>1</v>
      </c>
      <c r="K44" s="87">
        <v>1</v>
      </c>
      <c r="L44" s="11">
        <v>100000</v>
      </c>
      <c r="M44" s="60"/>
    </row>
    <row r="45" spans="1:13" x14ac:dyDescent="0.35">
      <c r="A45" s="6">
        <v>35</v>
      </c>
      <c r="B45" s="5" t="s">
        <v>413</v>
      </c>
      <c r="C45" s="5" t="s">
        <v>414</v>
      </c>
      <c r="D45" s="6" t="s">
        <v>216</v>
      </c>
      <c r="E45" s="6" t="s">
        <v>18</v>
      </c>
      <c r="F45" s="6"/>
      <c r="G45" s="6"/>
      <c r="H45" s="6">
        <v>1</v>
      </c>
      <c r="I45" s="6"/>
      <c r="J45" s="6">
        <v>1</v>
      </c>
      <c r="K45" s="87">
        <v>1</v>
      </c>
      <c r="L45" s="11">
        <v>100000</v>
      </c>
      <c r="M45" s="60"/>
    </row>
    <row r="46" spans="1:13" x14ac:dyDescent="0.35">
      <c r="A46" s="6"/>
      <c r="B46" s="5"/>
      <c r="C46" s="5"/>
      <c r="D46" s="6"/>
      <c r="E46" s="6"/>
      <c r="F46" s="6"/>
      <c r="G46" s="6"/>
      <c r="H46" s="6"/>
      <c r="I46" s="6"/>
      <c r="J46" s="6"/>
      <c r="K46" s="87"/>
      <c r="L46" s="11"/>
      <c r="M46" s="60"/>
    </row>
    <row r="47" spans="1:13" x14ac:dyDescent="0.35">
      <c r="A47" s="6"/>
      <c r="B47" s="5"/>
      <c r="C47" s="5"/>
      <c r="D47" s="6"/>
      <c r="E47" s="6"/>
      <c r="F47" s="6"/>
      <c r="G47" s="6"/>
      <c r="H47" s="6"/>
      <c r="I47" s="6"/>
      <c r="J47" s="6"/>
      <c r="K47" s="87"/>
      <c r="L47" s="11"/>
      <c r="M47" s="60"/>
    </row>
    <row r="48" spans="1:13" x14ac:dyDescent="0.35">
      <c r="A48" s="6"/>
      <c r="B48" s="5"/>
      <c r="C48" s="5"/>
      <c r="D48" s="6"/>
      <c r="E48" s="6"/>
      <c r="F48" s="6"/>
      <c r="G48" s="6"/>
      <c r="H48" s="6"/>
      <c r="I48" s="6"/>
      <c r="J48" s="6"/>
      <c r="K48" s="87"/>
      <c r="L48" s="11"/>
      <c r="M48" s="60"/>
    </row>
    <row r="49" spans="1:13" x14ac:dyDescent="0.35">
      <c r="A49" s="6"/>
      <c r="B49" s="5"/>
      <c r="C49" s="5"/>
      <c r="D49" s="6"/>
      <c r="E49" s="6"/>
      <c r="F49" s="6"/>
      <c r="G49" s="6"/>
      <c r="H49" s="6"/>
      <c r="I49" s="6"/>
      <c r="J49" s="6"/>
      <c r="K49" s="87"/>
      <c r="L49" s="11"/>
      <c r="M49" s="60"/>
    </row>
    <row r="50" spans="1:13" x14ac:dyDescent="0.35">
      <c r="A50" s="6"/>
      <c r="B50" s="5"/>
      <c r="C50" s="5"/>
      <c r="D50" s="6"/>
      <c r="E50" s="6"/>
      <c r="F50" s="6"/>
      <c r="G50" s="6"/>
      <c r="H50" s="6"/>
      <c r="I50" s="6"/>
      <c r="J50" s="6"/>
      <c r="K50" s="87"/>
      <c r="L50" s="11"/>
      <c r="M50" s="60"/>
    </row>
    <row r="51" spans="1:13" x14ac:dyDescent="0.35">
      <c r="A51" s="6"/>
      <c r="B51" s="5"/>
      <c r="C51" s="5"/>
      <c r="D51" s="5"/>
      <c r="E51" s="5"/>
      <c r="F51" s="6"/>
      <c r="G51" s="6"/>
      <c r="H51" s="6"/>
      <c r="I51" s="6"/>
      <c r="J51" s="6"/>
      <c r="K51" s="87"/>
      <c r="L51" s="11"/>
      <c r="M51" s="60"/>
    </row>
    <row r="52" spans="1:13" x14ac:dyDescent="0.35">
      <c r="A52" s="53"/>
      <c r="B52" s="77" t="s">
        <v>307</v>
      </c>
      <c r="C52" s="64">
        <f>SUM(F52:I52)</f>
        <v>35</v>
      </c>
      <c r="D52" s="77"/>
      <c r="E52" s="77" t="s">
        <v>36</v>
      </c>
      <c r="F52" s="64">
        <f t="shared" ref="F52:L52" si="3">SUM(F29:F51)</f>
        <v>17</v>
      </c>
      <c r="G52" s="64">
        <f t="shared" si="3"/>
        <v>5</v>
      </c>
      <c r="H52" s="64">
        <f t="shared" si="3"/>
        <v>12</v>
      </c>
      <c r="I52" s="64">
        <f t="shared" si="3"/>
        <v>1</v>
      </c>
      <c r="J52" s="64">
        <f t="shared" si="3"/>
        <v>29</v>
      </c>
      <c r="K52" s="64">
        <f t="shared" si="3"/>
        <v>35</v>
      </c>
      <c r="L52" s="76">
        <f t="shared" si="3"/>
        <v>3122553</v>
      </c>
      <c r="M52" s="54"/>
    </row>
    <row r="53" spans="1:13" x14ac:dyDescent="0.35">
      <c r="A53" s="221" t="s">
        <v>0</v>
      </c>
      <c r="B53" s="221" t="s">
        <v>32</v>
      </c>
      <c r="C53" s="218" t="s">
        <v>164</v>
      </c>
      <c r="D53" s="218"/>
      <c r="E53" s="218"/>
      <c r="F53" s="218"/>
      <c r="G53" s="218"/>
      <c r="H53" s="218"/>
      <c r="I53" s="218"/>
      <c r="J53" s="218" t="s">
        <v>196</v>
      </c>
      <c r="K53" s="218"/>
      <c r="L53" s="126" t="s">
        <v>34</v>
      </c>
      <c r="M53" s="221" t="s">
        <v>19</v>
      </c>
    </row>
    <row r="54" spans="1:13" x14ac:dyDescent="0.35">
      <c r="A54" s="222"/>
      <c r="B54" s="222"/>
      <c r="C54" s="10" t="s">
        <v>190</v>
      </c>
      <c r="D54" s="10" t="s">
        <v>1</v>
      </c>
      <c r="E54" s="10" t="s">
        <v>198</v>
      </c>
      <c r="F54" s="10" t="s">
        <v>165</v>
      </c>
      <c r="G54" s="10" t="s">
        <v>166</v>
      </c>
      <c r="H54" s="10" t="s">
        <v>188</v>
      </c>
      <c r="I54" s="10" t="s">
        <v>167</v>
      </c>
      <c r="J54" s="10" t="s">
        <v>33</v>
      </c>
      <c r="K54" s="10" t="s">
        <v>189</v>
      </c>
      <c r="L54" s="119" t="s">
        <v>35</v>
      </c>
      <c r="M54" s="222"/>
    </row>
    <row r="55" spans="1:13" x14ac:dyDescent="0.35">
      <c r="A55" s="4"/>
      <c r="B55" s="36" t="s">
        <v>367</v>
      </c>
      <c r="C55" s="36"/>
      <c r="D55" s="36"/>
      <c r="E55" s="36"/>
      <c r="F55" s="31"/>
      <c r="G55" s="31"/>
      <c r="H55" s="31"/>
      <c r="I55" s="31"/>
      <c r="J55" s="13"/>
      <c r="K55" s="89"/>
      <c r="L55" s="37"/>
      <c r="M55" s="118"/>
    </row>
    <row r="56" spans="1:13" x14ac:dyDescent="0.35">
      <c r="A56" s="6">
        <v>1</v>
      </c>
      <c r="B56" s="5" t="s">
        <v>397</v>
      </c>
      <c r="C56" s="5" t="s">
        <v>7</v>
      </c>
      <c r="D56" s="6" t="s">
        <v>7</v>
      </c>
      <c r="E56" s="6" t="s">
        <v>18</v>
      </c>
      <c r="F56" s="6">
        <v>1</v>
      </c>
      <c r="G56" s="6"/>
      <c r="H56" s="6"/>
      <c r="I56" s="6"/>
      <c r="J56" s="5"/>
      <c r="K56" s="87">
        <v>1</v>
      </c>
      <c r="L56" s="11">
        <v>49600</v>
      </c>
      <c r="M56" s="60"/>
    </row>
    <row r="57" spans="1:13" x14ac:dyDescent="0.35">
      <c r="A57" s="6">
        <v>2</v>
      </c>
      <c r="B57" s="5" t="s">
        <v>396</v>
      </c>
      <c r="C57" s="5" t="s">
        <v>7</v>
      </c>
      <c r="D57" s="6" t="s">
        <v>7</v>
      </c>
      <c r="E57" s="6" t="s">
        <v>18</v>
      </c>
      <c r="F57" s="6">
        <v>1</v>
      </c>
      <c r="G57" s="6"/>
      <c r="H57" s="6"/>
      <c r="I57" s="6"/>
      <c r="J57" s="5"/>
      <c r="K57" s="87">
        <v>1</v>
      </c>
      <c r="L57" s="11">
        <v>49600</v>
      </c>
      <c r="M57" s="60"/>
    </row>
    <row r="58" spans="1:13" x14ac:dyDescent="0.35">
      <c r="A58" s="6">
        <v>3</v>
      </c>
      <c r="B58" s="5" t="s">
        <v>91</v>
      </c>
      <c r="C58" s="5" t="s">
        <v>7</v>
      </c>
      <c r="D58" s="6" t="s">
        <v>7</v>
      </c>
      <c r="E58" s="6" t="s">
        <v>18</v>
      </c>
      <c r="F58" s="6">
        <v>1</v>
      </c>
      <c r="G58" s="6"/>
      <c r="H58" s="6"/>
      <c r="I58" s="6"/>
      <c r="J58" s="5"/>
      <c r="K58" s="87">
        <v>1</v>
      </c>
      <c r="L58" s="11">
        <v>65400</v>
      </c>
      <c r="M58" s="60"/>
    </row>
    <row r="59" spans="1:13" x14ac:dyDescent="0.35">
      <c r="A59" s="6">
        <v>4</v>
      </c>
      <c r="B59" s="5" t="s">
        <v>157</v>
      </c>
      <c r="C59" s="5" t="s">
        <v>218</v>
      </c>
      <c r="D59" s="6" t="s">
        <v>7</v>
      </c>
      <c r="E59" s="6" t="s">
        <v>18</v>
      </c>
      <c r="F59" s="6">
        <v>1</v>
      </c>
      <c r="G59" s="6"/>
      <c r="H59" s="6"/>
      <c r="I59" s="6"/>
      <c r="J59" s="5"/>
      <c r="K59" s="87">
        <v>1</v>
      </c>
      <c r="L59" s="11">
        <v>99700</v>
      </c>
      <c r="M59" s="60"/>
    </row>
    <row r="60" spans="1:13" x14ac:dyDescent="0.35">
      <c r="A60" s="6">
        <v>5</v>
      </c>
      <c r="B60" s="5" t="s">
        <v>158</v>
      </c>
      <c r="C60" s="5" t="s">
        <v>218</v>
      </c>
      <c r="D60" s="6" t="s">
        <v>7</v>
      </c>
      <c r="E60" s="6" t="s">
        <v>18</v>
      </c>
      <c r="F60" s="6">
        <v>1</v>
      </c>
      <c r="G60" s="6"/>
      <c r="H60" s="6"/>
      <c r="I60" s="6"/>
      <c r="J60" s="5"/>
      <c r="K60" s="87">
        <v>1</v>
      </c>
      <c r="L60" s="11">
        <v>99900</v>
      </c>
      <c r="M60" s="60"/>
    </row>
    <row r="61" spans="1:13" x14ac:dyDescent="0.35">
      <c r="A61" s="6">
        <v>6</v>
      </c>
      <c r="B61" s="5" t="s">
        <v>92</v>
      </c>
      <c r="C61" s="5" t="s">
        <v>219</v>
      </c>
      <c r="D61" s="6" t="s">
        <v>7</v>
      </c>
      <c r="E61" s="6" t="s">
        <v>18</v>
      </c>
      <c r="F61" s="6">
        <v>1</v>
      </c>
      <c r="G61" s="6"/>
      <c r="H61" s="6"/>
      <c r="I61" s="6"/>
      <c r="J61" s="5"/>
      <c r="K61" s="87">
        <v>1</v>
      </c>
      <c r="L61" s="11">
        <v>99500</v>
      </c>
      <c r="M61" s="60"/>
    </row>
    <row r="62" spans="1:13" x14ac:dyDescent="0.35">
      <c r="A62" s="6">
        <v>7</v>
      </c>
      <c r="B62" s="5" t="s">
        <v>93</v>
      </c>
      <c r="C62" s="5" t="s">
        <v>219</v>
      </c>
      <c r="D62" s="6" t="s">
        <v>7</v>
      </c>
      <c r="E62" s="6" t="s">
        <v>18</v>
      </c>
      <c r="F62" s="6">
        <v>1</v>
      </c>
      <c r="G62" s="6"/>
      <c r="H62" s="6"/>
      <c r="I62" s="6"/>
      <c r="J62" s="5"/>
      <c r="K62" s="87">
        <v>1</v>
      </c>
      <c r="L62" s="11">
        <v>78000</v>
      </c>
      <c r="M62" s="60"/>
    </row>
    <row r="63" spans="1:13" x14ac:dyDescent="0.35">
      <c r="A63" s="6">
        <v>8</v>
      </c>
      <c r="B63" s="5" t="s">
        <v>94</v>
      </c>
      <c r="C63" s="5" t="s">
        <v>220</v>
      </c>
      <c r="D63" s="6" t="s">
        <v>7</v>
      </c>
      <c r="E63" s="6" t="s">
        <v>18</v>
      </c>
      <c r="F63" s="6">
        <v>1</v>
      </c>
      <c r="G63" s="6"/>
      <c r="H63" s="6"/>
      <c r="I63" s="6"/>
      <c r="J63" s="5"/>
      <c r="K63" s="87">
        <v>1</v>
      </c>
      <c r="L63" s="11">
        <v>99900</v>
      </c>
      <c r="M63" s="60"/>
    </row>
    <row r="64" spans="1:13" x14ac:dyDescent="0.35">
      <c r="A64" s="6">
        <v>9</v>
      </c>
      <c r="B64" s="5" t="s">
        <v>160</v>
      </c>
      <c r="C64" s="5" t="s">
        <v>218</v>
      </c>
      <c r="D64" s="6" t="s">
        <v>7</v>
      </c>
      <c r="E64" s="6" t="s">
        <v>18</v>
      </c>
      <c r="F64" s="6"/>
      <c r="G64" s="6">
        <v>1</v>
      </c>
      <c r="H64" s="6"/>
      <c r="I64" s="6"/>
      <c r="J64" s="5"/>
      <c r="K64" s="87">
        <v>1</v>
      </c>
      <c r="L64" s="11">
        <v>99300</v>
      </c>
      <c r="M64" s="60"/>
    </row>
    <row r="65" spans="1:14" x14ac:dyDescent="0.35">
      <c r="A65" s="6">
        <v>10</v>
      </c>
      <c r="B65" s="13" t="s">
        <v>159</v>
      </c>
      <c r="C65" s="13" t="s">
        <v>7</v>
      </c>
      <c r="D65" s="6" t="s">
        <v>7</v>
      </c>
      <c r="E65" s="6" t="s">
        <v>18</v>
      </c>
      <c r="F65" s="4"/>
      <c r="G65" s="4"/>
      <c r="H65" s="4"/>
      <c r="I65" s="4" t="s">
        <v>168</v>
      </c>
      <c r="J65" s="5"/>
      <c r="K65" s="87">
        <v>1</v>
      </c>
      <c r="L65" s="11">
        <v>99500</v>
      </c>
      <c r="M65" s="60"/>
    </row>
    <row r="66" spans="1:14" x14ac:dyDescent="0.35">
      <c r="A66" s="6">
        <v>11</v>
      </c>
      <c r="B66" s="13" t="s">
        <v>333</v>
      </c>
      <c r="C66" s="13" t="s">
        <v>7</v>
      </c>
      <c r="D66" s="6" t="s">
        <v>7</v>
      </c>
      <c r="E66" s="6" t="s">
        <v>18</v>
      </c>
      <c r="F66" s="4"/>
      <c r="G66" s="4"/>
      <c r="H66" s="4">
        <v>1</v>
      </c>
      <c r="I66" s="4"/>
      <c r="J66" s="6"/>
      <c r="K66" s="87">
        <v>1</v>
      </c>
      <c r="L66" s="43">
        <v>100000</v>
      </c>
      <c r="M66" s="60"/>
      <c r="N66" s="95"/>
    </row>
    <row r="67" spans="1:14" x14ac:dyDescent="0.35">
      <c r="A67" s="3">
        <v>12</v>
      </c>
      <c r="B67" s="85" t="s">
        <v>366</v>
      </c>
      <c r="C67" s="85" t="s">
        <v>219</v>
      </c>
      <c r="D67" s="3" t="s">
        <v>7</v>
      </c>
      <c r="E67" s="3" t="s">
        <v>18</v>
      </c>
      <c r="F67" s="86"/>
      <c r="G67" s="86"/>
      <c r="H67" s="86">
        <v>1</v>
      </c>
      <c r="I67" s="86"/>
      <c r="J67" s="3"/>
      <c r="K67" s="88">
        <v>1</v>
      </c>
      <c r="L67" s="43">
        <v>100000</v>
      </c>
      <c r="M67" s="60"/>
    </row>
    <row r="68" spans="1:14" x14ac:dyDescent="0.35">
      <c r="A68" s="56"/>
      <c r="B68" s="138" t="s">
        <v>312</v>
      </c>
      <c r="C68" s="139">
        <f>SUM(F68:I68)</f>
        <v>12</v>
      </c>
      <c r="D68" s="138"/>
      <c r="E68" s="139"/>
      <c r="F68" s="139">
        <v>8</v>
      </c>
      <c r="G68" s="139">
        <f>SUM(G56:G66)</f>
        <v>1</v>
      </c>
      <c r="H68" s="139">
        <v>2</v>
      </c>
      <c r="I68" s="139">
        <v>1</v>
      </c>
      <c r="J68" s="139">
        <f>SUM(J56:J66)</f>
        <v>0</v>
      </c>
      <c r="K68" s="139">
        <f>SUM(K56:K67)</f>
        <v>12</v>
      </c>
      <c r="L68" s="143">
        <f>SUM(L56:L67)</f>
        <v>1040400</v>
      </c>
      <c r="M68" s="144"/>
    </row>
    <row r="69" spans="1:14" x14ac:dyDescent="0.35">
      <c r="A69" s="4"/>
      <c r="B69" s="35" t="s">
        <v>353</v>
      </c>
      <c r="C69" s="35"/>
      <c r="D69" s="35"/>
      <c r="E69" s="35"/>
      <c r="F69" s="31"/>
      <c r="G69" s="31"/>
      <c r="H69" s="31"/>
      <c r="I69" s="31"/>
      <c r="J69" s="13"/>
      <c r="K69" s="89"/>
      <c r="L69" s="37"/>
      <c r="M69" s="118"/>
    </row>
    <row r="70" spans="1:14" x14ac:dyDescent="0.35">
      <c r="A70" s="6">
        <v>1</v>
      </c>
      <c r="B70" s="115" t="s">
        <v>82</v>
      </c>
      <c r="C70" s="5" t="s">
        <v>223</v>
      </c>
      <c r="D70" s="6" t="s">
        <v>225</v>
      </c>
      <c r="E70" s="6" t="s">
        <v>18</v>
      </c>
      <c r="F70" s="6">
        <v>1</v>
      </c>
      <c r="G70" s="6"/>
      <c r="H70" s="6"/>
      <c r="I70" s="6"/>
      <c r="J70" s="6">
        <v>1</v>
      </c>
      <c r="K70" s="87">
        <v>1</v>
      </c>
      <c r="L70" s="11">
        <v>100000</v>
      </c>
      <c r="M70" s="60"/>
    </row>
    <row r="71" spans="1:14" x14ac:dyDescent="0.35">
      <c r="A71" s="6">
        <v>2</v>
      </c>
      <c r="B71" s="5" t="s">
        <v>83</v>
      </c>
      <c r="C71" s="5" t="s">
        <v>223</v>
      </c>
      <c r="D71" s="6" t="s">
        <v>225</v>
      </c>
      <c r="E71" s="6" t="s">
        <v>18</v>
      </c>
      <c r="F71" s="6">
        <v>1</v>
      </c>
      <c r="G71" s="6"/>
      <c r="H71" s="6"/>
      <c r="I71" s="6"/>
      <c r="J71" s="6">
        <v>1</v>
      </c>
      <c r="K71" s="87">
        <v>1</v>
      </c>
      <c r="L71" s="11">
        <v>100000</v>
      </c>
      <c r="M71" s="60"/>
    </row>
    <row r="72" spans="1:14" x14ac:dyDescent="0.35">
      <c r="A72" s="6">
        <v>3</v>
      </c>
      <c r="B72" s="5" t="s">
        <v>186</v>
      </c>
      <c r="C72" s="5" t="s">
        <v>223</v>
      </c>
      <c r="D72" s="6" t="s">
        <v>225</v>
      </c>
      <c r="E72" s="6" t="s">
        <v>18</v>
      </c>
      <c r="F72" s="6"/>
      <c r="G72" s="6">
        <v>1</v>
      </c>
      <c r="H72" s="6"/>
      <c r="I72" s="6"/>
      <c r="J72" s="6">
        <v>1</v>
      </c>
      <c r="K72" s="87">
        <v>1</v>
      </c>
      <c r="L72" s="11">
        <v>100000</v>
      </c>
      <c r="M72" s="60"/>
    </row>
    <row r="73" spans="1:14" x14ac:dyDescent="0.35">
      <c r="A73" s="6">
        <v>4</v>
      </c>
      <c r="B73" s="5" t="s">
        <v>84</v>
      </c>
      <c r="C73" s="5" t="s">
        <v>224</v>
      </c>
      <c r="D73" s="6" t="s">
        <v>225</v>
      </c>
      <c r="E73" s="6" t="s">
        <v>18</v>
      </c>
      <c r="F73" s="6">
        <v>1</v>
      </c>
      <c r="G73" s="6"/>
      <c r="H73" s="6"/>
      <c r="I73" s="6"/>
      <c r="J73" s="6">
        <v>1</v>
      </c>
      <c r="K73" s="87">
        <v>1</v>
      </c>
      <c r="L73" s="11">
        <v>100000</v>
      </c>
      <c r="M73" s="60"/>
    </row>
    <row r="74" spans="1:14" x14ac:dyDescent="0.35">
      <c r="A74" s="6">
        <v>5</v>
      </c>
      <c r="B74" s="5" t="s">
        <v>85</v>
      </c>
      <c r="C74" s="5" t="s">
        <v>225</v>
      </c>
      <c r="D74" s="6" t="s">
        <v>225</v>
      </c>
      <c r="E74" s="6" t="s">
        <v>18</v>
      </c>
      <c r="F74" s="6">
        <v>1</v>
      </c>
      <c r="G74" s="6"/>
      <c r="H74" s="6"/>
      <c r="I74" s="6"/>
      <c r="J74" s="6">
        <v>1</v>
      </c>
      <c r="K74" s="87">
        <v>1</v>
      </c>
      <c r="L74" s="11">
        <v>12574</v>
      </c>
      <c r="M74" s="60"/>
    </row>
    <row r="75" spans="1:14" x14ac:dyDescent="0.35">
      <c r="A75" s="6">
        <v>6</v>
      </c>
      <c r="B75" s="5" t="s">
        <v>86</v>
      </c>
      <c r="C75" s="5" t="s">
        <v>223</v>
      </c>
      <c r="D75" s="6" t="s">
        <v>225</v>
      </c>
      <c r="E75" s="6" t="s">
        <v>18</v>
      </c>
      <c r="F75" s="6">
        <v>1</v>
      </c>
      <c r="G75" s="6"/>
      <c r="H75" s="6"/>
      <c r="I75" s="6"/>
      <c r="J75" s="6">
        <v>1</v>
      </c>
      <c r="K75" s="87">
        <v>1</v>
      </c>
      <c r="L75" s="11">
        <v>100000</v>
      </c>
      <c r="M75" s="60"/>
    </row>
    <row r="76" spans="1:14" x14ac:dyDescent="0.35">
      <c r="A76" s="6">
        <v>7</v>
      </c>
      <c r="B76" s="5" t="s">
        <v>87</v>
      </c>
      <c r="C76" s="5" t="s">
        <v>226</v>
      </c>
      <c r="D76" s="6" t="s">
        <v>225</v>
      </c>
      <c r="E76" s="6" t="s">
        <v>18</v>
      </c>
      <c r="F76" s="6">
        <v>1</v>
      </c>
      <c r="G76" s="6"/>
      <c r="H76" s="6"/>
      <c r="I76" s="6"/>
      <c r="J76" s="6">
        <v>1</v>
      </c>
      <c r="K76" s="87">
        <v>1</v>
      </c>
      <c r="L76" s="11">
        <v>100000</v>
      </c>
      <c r="M76" s="60"/>
    </row>
    <row r="77" spans="1:14" x14ac:dyDescent="0.35">
      <c r="A77" s="3"/>
      <c r="B77" s="7"/>
      <c r="C77" s="7"/>
      <c r="D77" s="3"/>
      <c r="E77" s="3"/>
      <c r="F77" s="3"/>
      <c r="G77" s="3"/>
      <c r="H77" s="3"/>
      <c r="I77" s="3"/>
      <c r="J77" s="3"/>
      <c r="K77" s="88"/>
      <c r="L77" s="11"/>
      <c r="M77" s="60"/>
    </row>
    <row r="78" spans="1:14" x14ac:dyDescent="0.35">
      <c r="A78" s="56"/>
      <c r="B78" s="77" t="s">
        <v>313</v>
      </c>
      <c r="C78" s="80">
        <f>SUM(F78:I78)</f>
        <v>7</v>
      </c>
      <c r="D78" s="77"/>
      <c r="E78" s="64" t="s">
        <v>36</v>
      </c>
      <c r="F78" s="64">
        <f>SUM(F70:F76)</f>
        <v>6</v>
      </c>
      <c r="G78" s="64">
        <f t="shared" ref="G78:I78" si="4">SUM(G70:G76)</f>
        <v>1</v>
      </c>
      <c r="H78" s="64">
        <f t="shared" si="4"/>
        <v>0</v>
      </c>
      <c r="I78" s="64">
        <f t="shared" si="4"/>
        <v>0</v>
      </c>
      <c r="J78" s="64">
        <f t="shared" ref="J78:L78" si="5">SUM(J70:J76)</f>
        <v>7</v>
      </c>
      <c r="K78" s="64">
        <f t="shared" si="5"/>
        <v>7</v>
      </c>
      <c r="L78" s="76">
        <f t="shared" si="5"/>
        <v>612574</v>
      </c>
      <c r="M78" s="120"/>
    </row>
    <row r="79" spans="1:14" x14ac:dyDescent="0.35">
      <c r="A79" s="221" t="s">
        <v>0</v>
      </c>
      <c r="B79" s="221" t="s">
        <v>32</v>
      </c>
      <c r="C79" s="218" t="s">
        <v>164</v>
      </c>
      <c r="D79" s="218"/>
      <c r="E79" s="218"/>
      <c r="F79" s="218"/>
      <c r="G79" s="218"/>
      <c r="H79" s="218"/>
      <c r="I79" s="218"/>
      <c r="J79" s="218" t="s">
        <v>196</v>
      </c>
      <c r="K79" s="218"/>
      <c r="L79" s="126" t="s">
        <v>34</v>
      </c>
      <c r="M79" s="221" t="s">
        <v>19</v>
      </c>
    </row>
    <row r="80" spans="1:14" x14ac:dyDescent="0.35">
      <c r="A80" s="222"/>
      <c r="B80" s="222"/>
      <c r="C80" s="10" t="s">
        <v>190</v>
      </c>
      <c r="D80" s="10" t="s">
        <v>1</v>
      </c>
      <c r="E80" s="10" t="s">
        <v>198</v>
      </c>
      <c r="F80" s="10" t="s">
        <v>165</v>
      </c>
      <c r="G80" s="10" t="s">
        <v>166</v>
      </c>
      <c r="H80" s="10" t="s">
        <v>188</v>
      </c>
      <c r="I80" s="10" t="s">
        <v>167</v>
      </c>
      <c r="J80" s="10" t="s">
        <v>33</v>
      </c>
      <c r="K80" s="10" t="s">
        <v>189</v>
      </c>
      <c r="L80" s="119" t="s">
        <v>35</v>
      </c>
      <c r="M80" s="222"/>
    </row>
    <row r="81" spans="1:13" x14ac:dyDescent="0.35">
      <c r="A81" s="10"/>
      <c r="B81" s="35" t="s">
        <v>389</v>
      </c>
      <c r="C81" s="31">
        <f>C78</f>
        <v>7</v>
      </c>
      <c r="D81" s="10"/>
      <c r="E81" s="10" t="str">
        <f>E78</f>
        <v xml:space="preserve"> </v>
      </c>
      <c r="F81" s="31">
        <f>F78</f>
        <v>6</v>
      </c>
      <c r="G81" s="31">
        <f t="shared" ref="G81:I81" si="6">G78</f>
        <v>1</v>
      </c>
      <c r="H81" s="31">
        <f t="shared" si="6"/>
        <v>0</v>
      </c>
      <c r="I81" s="31">
        <f t="shared" si="6"/>
        <v>0</v>
      </c>
      <c r="J81" s="31">
        <f t="shared" ref="J81:K81" si="7">J78</f>
        <v>7</v>
      </c>
      <c r="K81" s="90">
        <f t="shared" si="7"/>
        <v>7</v>
      </c>
      <c r="L81" s="116">
        <f>L78</f>
        <v>612574</v>
      </c>
      <c r="M81" s="118"/>
    </row>
    <row r="82" spans="1:13" x14ac:dyDescent="0.35">
      <c r="A82" s="6">
        <v>8</v>
      </c>
      <c r="B82" s="5" t="s">
        <v>88</v>
      </c>
      <c r="C82" s="5" t="s">
        <v>223</v>
      </c>
      <c r="D82" s="6" t="s">
        <v>225</v>
      </c>
      <c r="E82" s="6" t="s">
        <v>18</v>
      </c>
      <c r="F82" s="6">
        <v>1</v>
      </c>
      <c r="G82" s="6"/>
      <c r="H82" s="6"/>
      <c r="I82" s="6"/>
      <c r="J82" s="6">
        <v>1</v>
      </c>
      <c r="K82" s="87">
        <v>1</v>
      </c>
      <c r="L82" s="11">
        <v>100000</v>
      </c>
      <c r="M82" s="60"/>
    </row>
    <row r="83" spans="1:13" x14ac:dyDescent="0.35">
      <c r="A83" s="6">
        <v>9</v>
      </c>
      <c r="B83" s="5" t="s">
        <v>221</v>
      </c>
      <c r="C83" s="5" t="s">
        <v>225</v>
      </c>
      <c r="D83" s="6" t="s">
        <v>225</v>
      </c>
      <c r="E83" s="6" t="s">
        <v>18</v>
      </c>
      <c r="F83" s="6"/>
      <c r="G83" s="6"/>
      <c r="H83" s="6">
        <v>1</v>
      </c>
      <c r="I83" s="6"/>
      <c r="J83" s="6">
        <v>1</v>
      </c>
      <c r="K83" s="87">
        <v>1</v>
      </c>
      <c r="L83" s="11">
        <v>99500</v>
      </c>
      <c r="M83" s="60"/>
    </row>
    <row r="84" spans="1:13" x14ac:dyDescent="0.35">
      <c r="A84" s="6">
        <v>10</v>
      </c>
      <c r="B84" s="5" t="s">
        <v>334</v>
      </c>
      <c r="C84" s="5" t="s">
        <v>224</v>
      </c>
      <c r="D84" s="6" t="s">
        <v>225</v>
      </c>
      <c r="E84" s="6" t="s">
        <v>18</v>
      </c>
      <c r="F84" s="6"/>
      <c r="G84" s="6"/>
      <c r="H84" s="6">
        <v>1</v>
      </c>
      <c r="I84" s="6"/>
      <c r="J84" s="6">
        <v>1</v>
      </c>
      <c r="K84" s="87">
        <v>1</v>
      </c>
      <c r="L84" s="11">
        <v>100000</v>
      </c>
      <c r="M84" s="60"/>
    </row>
    <row r="85" spans="1:13" x14ac:dyDescent="0.35">
      <c r="A85" s="6">
        <v>11</v>
      </c>
      <c r="B85" s="5" t="s">
        <v>222</v>
      </c>
      <c r="C85" s="5" t="s">
        <v>225</v>
      </c>
      <c r="D85" s="6" t="s">
        <v>225</v>
      </c>
      <c r="E85" s="6" t="s">
        <v>18</v>
      </c>
      <c r="F85" s="6"/>
      <c r="G85" s="6"/>
      <c r="H85" s="6">
        <v>1</v>
      </c>
      <c r="I85" s="6"/>
      <c r="J85" s="6">
        <v>1</v>
      </c>
      <c r="K85" s="87">
        <v>1</v>
      </c>
      <c r="L85" s="11">
        <v>100000</v>
      </c>
      <c r="M85" s="60"/>
    </row>
    <row r="86" spans="1:13" x14ac:dyDescent="0.35">
      <c r="A86" s="56"/>
      <c r="B86" s="77" t="s">
        <v>402</v>
      </c>
      <c r="C86" s="80">
        <f>SUM(F86:I86)</f>
        <v>11</v>
      </c>
      <c r="D86" s="77"/>
      <c r="E86" s="64" t="s">
        <v>36</v>
      </c>
      <c r="F86" s="64">
        <f t="shared" ref="F86:L86" si="8">SUM(F81:F85)</f>
        <v>7</v>
      </c>
      <c r="G86" s="64">
        <f t="shared" si="8"/>
        <v>1</v>
      </c>
      <c r="H86" s="64">
        <f t="shared" si="8"/>
        <v>3</v>
      </c>
      <c r="I86" s="64">
        <f t="shared" si="8"/>
        <v>0</v>
      </c>
      <c r="J86" s="64">
        <f t="shared" si="8"/>
        <v>11</v>
      </c>
      <c r="K86" s="64">
        <f t="shared" si="8"/>
        <v>11</v>
      </c>
      <c r="L86" s="76">
        <f t="shared" si="8"/>
        <v>1012074</v>
      </c>
      <c r="M86" s="120"/>
    </row>
    <row r="87" spans="1:13" x14ac:dyDescent="0.35">
      <c r="A87" s="4" t="s">
        <v>36</v>
      </c>
      <c r="B87" s="36" t="s">
        <v>395</v>
      </c>
      <c r="C87" s="36"/>
      <c r="D87" s="36"/>
      <c r="E87" s="36"/>
      <c r="F87" s="31"/>
      <c r="G87" s="31"/>
      <c r="H87" s="31"/>
      <c r="I87" s="31"/>
      <c r="J87" s="13"/>
      <c r="K87" s="89"/>
      <c r="L87" s="37"/>
      <c r="M87" s="118"/>
    </row>
    <row r="88" spans="1:13" x14ac:dyDescent="0.35">
      <c r="A88" s="6">
        <v>1</v>
      </c>
      <c r="B88" s="5" t="s">
        <v>37</v>
      </c>
      <c r="C88" s="5" t="s">
        <v>227</v>
      </c>
      <c r="D88" s="6" t="s">
        <v>9</v>
      </c>
      <c r="E88" s="6" t="s">
        <v>18</v>
      </c>
      <c r="F88" s="6">
        <v>1</v>
      </c>
      <c r="G88" s="6"/>
      <c r="H88" s="6"/>
      <c r="I88" s="6"/>
      <c r="J88" s="6">
        <v>1</v>
      </c>
      <c r="K88" s="87">
        <v>1</v>
      </c>
      <c r="L88" s="11">
        <v>100000</v>
      </c>
      <c r="M88" s="60"/>
    </row>
    <row r="89" spans="1:13" x14ac:dyDescent="0.35">
      <c r="A89" s="6">
        <v>2</v>
      </c>
      <c r="B89" s="5" t="s">
        <v>38</v>
      </c>
      <c r="C89" s="5" t="s">
        <v>228</v>
      </c>
      <c r="D89" s="6" t="s">
        <v>9</v>
      </c>
      <c r="E89" s="6" t="s">
        <v>18</v>
      </c>
      <c r="F89" s="6">
        <v>1</v>
      </c>
      <c r="G89" s="6"/>
      <c r="H89" s="6"/>
      <c r="I89" s="6"/>
      <c r="J89" s="6">
        <v>1</v>
      </c>
      <c r="K89" s="87">
        <v>1</v>
      </c>
      <c r="L89" s="11">
        <v>100000</v>
      </c>
      <c r="M89" s="60"/>
    </row>
    <row r="90" spans="1:13" x14ac:dyDescent="0.35">
      <c r="A90" s="6">
        <v>3</v>
      </c>
      <c r="B90" s="5" t="s">
        <v>39</v>
      </c>
      <c r="C90" s="5" t="s">
        <v>229</v>
      </c>
      <c r="D90" s="6" t="s">
        <v>9</v>
      </c>
      <c r="E90" s="6" t="s">
        <v>18</v>
      </c>
      <c r="F90" s="6">
        <v>1</v>
      </c>
      <c r="G90" s="6"/>
      <c r="H90" s="6"/>
      <c r="I90" s="6"/>
      <c r="J90" s="6">
        <v>1</v>
      </c>
      <c r="K90" s="87">
        <v>1</v>
      </c>
      <c r="L90" s="11">
        <v>100000</v>
      </c>
      <c r="M90" s="60"/>
    </row>
    <row r="91" spans="1:13" x14ac:dyDescent="0.35">
      <c r="A91" s="6">
        <v>4</v>
      </c>
      <c r="B91" s="5" t="s">
        <v>400</v>
      </c>
      <c r="C91" s="5" t="s">
        <v>230</v>
      </c>
      <c r="D91" s="6" t="s">
        <v>9</v>
      </c>
      <c r="E91" s="6" t="s">
        <v>18</v>
      </c>
      <c r="F91" s="6">
        <v>1</v>
      </c>
      <c r="G91" s="6"/>
      <c r="H91" s="6"/>
      <c r="I91" s="6"/>
      <c r="J91" s="6">
        <v>1</v>
      </c>
      <c r="K91" s="87">
        <v>1</v>
      </c>
      <c r="L91" s="11">
        <v>100000</v>
      </c>
      <c r="M91" s="60"/>
    </row>
    <row r="92" spans="1:13" x14ac:dyDescent="0.35">
      <c r="A92" s="6">
        <v>5</v>
      </c>
      <c r="B92" s="5" t="s">
        <v>40</v>
      </c>
      <c r="C92" s="5" t="s">
        <v>231</v>
      </c>
      <c r="D92" s="6" t="s">
        <v>9</v>
      </c>
      <c r="E92" s="6" t="s">
        <v>18</v>
      </c>
      <c r="F92" s="6">
        <v>1</v>
      </c>
      <c r="G92" s="6"/>
      <c r="H92" s="6"/>
      <c r="I92" s="6"/>
      <c r="J92" s="6">
        <v>1</v>
      </c>
      <c r="K92" s="87">
        <v>1</v>
      </c>
      <c r="L92" s="11">
        <v>100000</v>
      </c>
      <c r="M92" s="60"/>
    </row>
    <row r="93" spans="1:13" x14ac:dyDescent="0.35">
      <c r="A93" s="6">
        <v>6</v>
      </c>
      <c r="B93" s="5" t="s">
        <v>41</v>
      </c>
      <c r="C93" s="5" t="s">
        <v>232</v>
      </c>
      <c r="D93" s="6" t="s">
        <v>9</v>
      </c>
      <c r="E93" s="6" t="s">
        <v>18</v>
      </c>
      <c r="F93" s="6">
        <v>1</v>
      </c>
      <c r="G93" s="6"/>
      <c r="H93" s="6"/>
      <c r="I93" s="6"/>
      <c r="J93" s="6">
        <v>1</v>
      </c>
      <c r="K93" s="87">
        <v>1</v>
      </c>
      <c r="L93" s="11">
        <v>100000</v>
      </c>
      <c r="M93" s="60"/>
    </row>
    <row r="94" spans="1:13" x14ac:dyDescent="0.35">
      <c r="A94" s="6">
        <v>7</v>
      </c>
      <c r="B94" s="5" t="s">
        <v>42</v>
      </c>
      <c r="C94" s="5" t="s">
        <v>233</v>
      </c>
      <c r="D94" s="6" t="s">
        <v>9</v>
      </c>
      <c r="E94" s="6" t="s">
        <v>18</v>
      </c>
      <c r="F94" s="6">
        <v>1</v>
      </c>
      <c r="G94" s="6"/>
      <c r="H94" s="6"/>
      <c r="I94" s="6"/>
      <c r="J94" s="6">
        <v>1</v>
      </c>
      <c r="K94" s="87">
        <v>1</v>
      </c>
      <c r="L94" s="11">
        <v>100000</v>
      </c>
      <c r="M94" s="60"/>
    </row>
    <row r="95" spans="1:13" x14ac:dyDescent="0.35">
      <c r="A95" s="6">
        <v>8</v>
      </c>
      <c r="B95" s="5" t="s">
        <v>43</v>
      </c>
      <c r="C95" s="5" t="s">
        <v>234</v>
      </c>
      <c r="D95" s="6" t="s">
        <v>9</v>
      </c>
      <c r="E95" s="6" t="s">
        <v>18</v>
      </c>
      <c r="F95" s="6">
        <v>1</v>
      </c>
      <c r="G95" s="6"/>
      <c r="H95" s="6"/>
      <c r="I95" s="6"/>
      <c r="J95" s="6">
        <v>1</v>
      </c>
      <c r="K95" s="87">
        <v>1</v>
      </c>
      <c r="L95" s="11">
        <v>100000</v>
      </c>
      <c r="M95" s="60"/>
    </row>
    <row r="96" spans="1:13" x14ac:dyDescent="0.35">
      <c r="A96" s="6">
        <v>9</v>
      </c>
      <c r="B96" s="5" t="s">
        <v>44</v>
      </c>
      <c r="C96" s="5" t="s">
        <v>235</v>
      </c>
      <c r="D96" s="6" t="s">
        <v>9</v>
      </c>
      <c r="E96" s="6" t="s">
        <v>18</v>
      </c>
      <c r="F96" s="6">
        <v>1</v>
      </c>
      <c r="G96" s="6"/>
      <c r="H96" s="6"/>
      <c r="I96" s="6"/>
      <c r="J96" s="6">
        <v>1</v>
      </c>
      <c r="K96" s="87">
        <v>1</v>
      </c>
      <c r="L96" s="11">
        <v>100000</v>
      </c>
      <c r="M96" s="60"/>
    </row>
    <row r="97" spans="1:13" x14ac:dyDescent="0.35">
      <c r="A97" s="6">
        <v>10</v>
      </c>
      <c r="B97" s="5" t="s">
        <v>45</v>
      </c>
      <c r="C97" s="5" t="s">
        <v>235</v>
      </c>
      <c r="D97" s="6" t="s">
        <v>9</v>
      </c>
      <c r="E97" s="6" t="s">
        <v>18</v>
      </c>
      <c r="F97" s="6">
        <v>1</v>
      </c>
      <c r="G97" s="6"/>
      <c r="H97" s="6"/>
      <c r="I97" s="6"/>
      <c r="J97" s="6">
        <v>1</v>
      </c>
      <c r="K97" s="87">
        <v>1</v>
      </c>
      <c r="L97" s="11">
        <v>84900</v>
      </c>
      <c r="M97" s="60"/>
    </row>
    <row r="98" spans="1:13" x14ac:dyDescent="0.35">
      <c r="A98" s="6">
        <v>11</v>
      </c>
      <c r="B98" s="5" t="s">
        <v>46</v>
      </c>
      <c r="C98" s="5" t="s">
        <v>236</v>
      </c>
      <c r="D98" s="6" t="s">
        <v>9</v>
      </c>
      <c r="E98" s="6" t="s">
        <v>18</v>
      </c>
      <c r="F98" s="6">
        <v>1</v>
      </c>
      <c r="G98" s="6"/>
      <c r="H98" s="6"/>
      <c r="I98" s="6"/>
      <c r="J98" s="6">
        <v>1</v>
      </c>
      <c r="K98" s="87">
        <v>1</v>
      </c>
      <c r="L98" s="11">
        <v>100000</v>
      </c>
      <c r="M98" s="60"/>
    </row>
    <row r="99" spans="1:13" x14ac:dyDescent="0.35">
      <c r="A99" s="6">
        <v>12</v>
      </c>
      <c r="B99" s="5" t="s">
        <v>47</v>
      </c>
      <c r="C99" s="5" t="s">
        <v>237</v>
      </c>
      <c r="D99" s="6" t="s">
        <v>9</v>
      </c>
      <c r="E99" s="6" t="s">
        <v>18</v>
      </c>
      <c r="F99" s="6">
        <v>1</v>
      </c>
      <c r="G99" s="6"/>
      <c r="H99" s="6"/>
      <c r="I99" s="6"/>
      <c r="J99" s="6">
        <v>1</v>
      </c>
      <c r="K99" s="87">
        <v>1</v>
      </c>
      <c r="L99" s="11">
        <v>100000</v>
      </c>
      <c r="M99" s="60"/>
    </row>
    <row r="100" spans="1:13" x14ac:dyDescent="0.35">
      <c r="A100" s="6">
        <v>13</v>
      </c>
      <c r="B100" s="5" t="s">
        <v>48</v>
      </c>
      <c r="C100" s="5" t="s">
        <v>238</v>
      </c>
      <c r="D100" s="6" t="s">
        <v>9</v>
      </c>
      <c r="E100" s="6" t="s">
        <v>18</v>
      </c>
      <c r="F100" s="6">
        <v>1</v>
      </c>
      <c r="G100" s="6"/>
      <c r="H100" s="6"/>
      <c r="I100" s="6"/>
      <c r="J100" s="6">
        <v>1</v>
      </c>
      <c r="K100" s="87">
        <v>1</v>
      </c>
      <c r="L100" s="11">
        <v>85700</v>
      </c>
      <c r="M100" s="60"/>
    </row>
    <row r="101" spans="1:13" x14ac:dyDescent="0.35">
      <c r="A101" s="6">
        <v>14</v>
      </c>
      <c r="B101" s="5" t="s">
        <v>49</v>
      </c>
      <c r="C101" s="5" t="s">
        <v>239</v>
      </c>
      <c r="D101" s="6" t="s">
        <v>9</v>
      </c>
      <c r="E101" s="6" t="s">
        <v>18</v>
      </c>
      <c r="F101" s="6">
        <v>1</v>
      </c>
      <c r="G101" s="6"/>
      <c r="H101" s="6"/>
      <c r="I101" s="6"/>
      <c r="J101" s="6">
        <v>1</v>
      </c>
      <c r="K101" s="87">
        <v>1</v>
      </c>
      <c r="L101" s="11">
        <v>84900</v>
      </c>
      <c r="M101" s="60"/>
    </row>
    <row r="102" spans="1:13" x14ac:dyDescent="0.35">
      <c r="A102" s="6"/>
      <c r="B102" s="5"/>
      <c r="C102" s="5"/>
      <c r="D102" s="6"/>
      <c r="E102" s="6"/>
      <c r="F102" s="6"/>
      <c r="G102" s="6"/>
      <c r="H102" s="6"/>
      <c r="I102" s="6"/>
      <c r="J102" s="6"/>
      <c r="K102" s="87"/>
      <c r="L102" s="11"/>
      <c r="M102" s="60"/>
    </row>
    <row r="103" spans="1:13" x14ac:dyDescent="0.3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87"/>
      <c r="L103" s="11"/>
      <c r="M103" s="60"/>
    </row>
    <row r="104" spans="1:13" x14ac:dyDescent="0.35">
      <c r="A104" s="53"/>
      <c r="B104" s="77" t="s">
        <v>306</v>
      </c>
      <c r="C104" s="80">
        <f>SUM(F104:I104)</f>
        <v>14</v>
      </c>
      <c r="D104" s="54"/>
      <c r="E104" s="64"/>
      <c r="F104" s="64">
        <f t="shared" ref="F104:L104" si="9">SUM(F88:F103)</f>
        <v>14</v>
      </c>
      <c r="G104" s="64">
        <f t="shared" si="9"/>
        <v>0</v>
      </c>
      <c r="H104" s="64">
        <f t="shared" si="9"/>
        <v>0</v>
      </c>
      <c r="I104" s="64">
        <f t="shared" si="9"/>
        <v>0</v>
      </c>
      <c r="J104" s="64">
        <f t="shared" si="9"/>
        <v>14</v>
      </c>
      <c r="K104" s="64">
        <f t="shared" si="9"/>
        <v>14</v>
      </c>
      <c r="L104" s="76">
        <f t="shared" si="9"/>
        <v>1355500</v>
      </c>
      <c r="M104" s="64"/>
    </row>
    <row r="105" spans="1:13" x14ac:dyDescent="0.35">
      <c r="A105" s="221" t="s">
        <v>0</v>
      </c>
      <c r="B105" s="221" t="s">
        <v>32</v>
      </c>
      <c r="C105" s="218" t="s">
        <v>164</v>
      </c>
      <c r="D105" s="218"/>
      <c r="E105" s="218"/>
      <c r="F105" s="218"/>
      <c r="G105" s="218"/>
      <c r="H105" s="218"/>
      <c r="I105" s="218"/>
      <c r="J105" s="218" t="s">
        <v>196</v>
      </c>
      <c r="K105" s="218"/>
      <c r="L105" s="126" t="s">
        <v>34</v>
      </c>
      <c r="M105" s="221" t="s">
        <v>19</v>
      </c>
    </row>
    <row r="106" spans="1:13" x14ac:dyDescent="0.35">
      <c r="A106" s="222"/>
      <c r="B106" s="222"/>
      <c r="C106" s="10" t="s">
        <v>190</v>
      </c>
      <c r="D106" s="10" t="s">
        <v>1</v>
      </c>
      <c r="E106" s="10" t="s">
        <v>198</v>
      </c>
      <c r="F106" s="10" t="s">
        <v>165</v>
      </c>
      <c r="G106" s="10" t="s">
        <v>166</v>
      </c>
      <c r="H106" s="10" t="s">
        <v>188</v>
      </c>
      <c r="I106" s="10" t="s">
        <v>167</v>
      </c>
      <c r="J106" s="10" t="s">
        <v>33</v>
      </c>
      <c r="K106" s="10" t="s">
        <v>189</v>
      </c>
      <c r="L106" s="119" t="s">
        <v>35</v>
      </c>
      <c r="M106" s="222"/>
    </row>
    <row r="107" spans="1:13" x14ac:dyDescent="0.35">
      <c r="A107" s="10"/>
      <c r="B107" s="36" t="s">
        <v>394</v>
      </c>
      <c r="C107" s="31">
        <f>C104</f>
        <v>14</v>
      </c>
      <c r="D107" s="36"/>
      <c r="E107" s="36"/>
      <c r="F107" s="31">
        <f>F104</f>
        <v>14</v>
      </c>
      <c r="G107" s="31">
        <f t="shared" ref="G107:I107" si="10">G104</f>
        <v>0</v>
      </c>
      <c r="H107" s="31">
        <f t="shared" si="10"/>
        <v>0</v>
      </c>
      <c r="I107" s="31">
        <f t="shared" si="10"/>
        <v>0</v>
      </c>
      <c r="J107" s="31">
        <f t="shared" ref="J107:K107" si="11">J104</f>
        <v>14</v>
      </c>
      <c r="K107" s="90">
        <f t="shared" si="11"/>
        <v>14</v>
      </c>
      <c r="L107" s="116">
        <f>L104</f>
        <v>1355500</v>
      </c>
      <c r="M107" s="118"/>
    </row>
    <row r="108" spans="1:13" x14ac:dyDescent="0.35">
      <c r="A108" s="6">
        <v>15</v>
      </c>
      <c r="B108" s="5" t="s">
        <v>50</v>
      </c>
      <c r="C108" s="5" t="s">
        <v>228</v>
      </c>
      <c r="D108" s="6" t="s">
        <v>9</v>
      </c>
      <c r="E108" s="6" t="s">
        <v>18</v>
      </c>
      <c r="F108" s="6">
        <v>1</v>
      </c>
      <c r="G108" s="6"/>
      <c r="H108" s="6"/>
      <c r="I108" s="6"/>
      <c r="J108" s="6">
        <v>1</v>
      </c>
      <c r="K108" s="87">
        <v>1</v>
      </c>
      <c r="L108" s="11">
        <v>100000</v>
      </c>
      <c r="M108" s="60"/>
    </row>
    <row r="109" spans="1:13" x14ac:dyDescent="0.35">
      <c r="A109" s="6">
        <v>16</v>
      </c>
      <c r="B109" s="5" t="s">
        <v>51</v>
      </c>
      <c r="C109" s="5" t="s">
        <v>229</v>
      </c>
      <c r="D109" s="6" t="s">
        <v>9</v>
      </c>
      <c r="E109" s="6" t="s">
        <v>18</v>
      </c>
      <c r="F109" s="6">
        <v>1</v>
      </c>
      <c r="G109" s="6"/>
      <c r="H109" s="6"/>
      <c r="I109" s="6"/>
      <c r="J109" s="6">
        <v>1</v>
      </c>
      <c r="K109" s="87">
        <v>1</v>
      </c>
      <c r="L109" s="11">
        <v>100000</v>
      </c>
      <c r="M109" s="60"/>
    </row>
    <row r="110" spans="1:13" x14ac:dyDescent="0.35">
      <c r="A110" s="6">
        <v>17</v>
      </c>
      <c r="B110" s="5" t="s">
        <v>52</v>
      </c>
      <c r="C110" s="5" t="s">
        <v>230</v>
      </c>
      <c r="D110" s="6" t="s">
        <v>9</v>
      </c>
      <c r="E110" s="6" t="s">
        <v>18</v>
      </c>
      <c r="F110" s="6">
        <v>1</v>
      </c>
      <c r="G110" s="6"/>
      <c r="H110" s="6"/>
      <c r="I110" s="6"/>
      <c r="J110" s="6">
        <v>1</v>
      </c>
      <c r="K110" s="87">
        <v>1</v>
      </c>
      <c r="L110" s="11">
        <v>90136</v>
      </c>
      <c r="M110" s="60"/>
    </row>
    <row r="111" spans="1:13" x14ac:dyDescent="0.35">
      <c r="A111" s="6">
        <v>18</v>
      </c>
      <c r="B111" s="5" t="s">
        <v>53</v>
      </c>
      <c r="C111" s="5" t="s">
        <v>231</v>
      </c>
      <c r="D111" s="6" t="s">
        <v>9</v>
      </c>
      <c r="E111" s="6" t="s">
        <v>18</v>
      </c>
      <c r="F111" s="6">
        <v>1</v>
      </c>
      <c r="G111" s="6"/>
      <c r="H111" s="6"/>
      <c r="I111" s="6"/>
      <c r="J111" s="6">
        <v>1</v>
      </c>
      <c r="K111" s="2">
        <v>1</v>
      </c>
      <c r="L111" s="11">
        <v>89787</v>
      </c>
      <c r="M111" s="60"/>
    </row>
    <row r="112" spans="1:13" x14ac:dyDescent="0.35">
      <c r="A112" s="6">
        <v>19</v>
      </c>
      <c r="B112" s="5" t="s">
        <v>54</v>
      </c>
      <c r="C112" s="5" t="s">
        <v>232</v>
      </c>
      <c r="D112" s="6" t="s">
        <v>9</v>
      </c>
      <c r="E112" s="6" t="s">
        <v>18</v>
      </c>
      <c r="F112" s="6">
        <v>1</v>
      </c>
      <c r="G112" s="6"/>
      <c r="H112" s="6"/>
      <c r="I112" s="6"/>
      <c r="J112" s="6">
        <v>1</v>
      </c>
      <c r="K112" s="87">
        <v>1</v>
      </c>
      <c r="L112" s="11">
        <v>100000</v>
      </c>
      <c r="M112" s="60"/>
    </row>
    <row r="113" spans="1:13" x14ac:dyDescent="0.35">
      <c r="A113" s="6">
        <v>20</v>
      </c>
      <c r="B113" s="5" t="s">
        <v>55</v>
      </c>
      <c r="C113" s="5" t="s">
        <v>233</v>
      </c>
      <c r="D113" s="6" t="s">
        <v>9</v>
      </c>
      <c r="E113" s="6" t="s">
        <v>18</v>
      </c>
      <c r="F113" s="6">
        <v>1</v>
      </c>
      <c r="G113" s="6"/>
      <c r="H113" s="6"/>
      <c r="I113" s="6"/>
      <c r="J113" s="6">
        <v>1</v>
      </c>
      <c r="K113" s="87">
        <v>1</v>
      </c>
      <c r="L113" s="11">
        <v>100000</v>
      </c>
      <c r="M113" s="60"/>
    </row>
    <row r="114" spans="1:13" x14ac:dyDescent="0.35">
      <c r="A114" s="6">
        <v>21</v>
      </c>
      <c r="B114" s="5" t="s">
        <v>56</v>
      </c>
      <c r="C114" s="5" t="s">
        <v>234</v>
      </c>
      <c r="D114" s="6" t="s">
        <v>9</v>
      </c>
      <c r="E114" s="6" t="s">
        <v>18</v>
      </c>
      <c r="F114" s="6">
        <v>1</v>
      </c>
      <c r="G114" s="6"/>
      <c r="H114" s="6"/>
      <c r="I114" s="6"/>
      <c r="J114" s="6">
        <v>1</v>
      </c>
      <c r="K114" s="87">
        <v>1</v>
      </c>
      <c r="L114" s="11">
        <v>100000</v>
      </c>
      <c r="M114" s="60"/>
    </row>
    <row r="115" spans="1:13" x14ac:dyDescent="0.35">
      <c r="A115" s="6">
        <v>22</v>
      </c>
      <c r="B115" s="5" t="s">
        <v>174</v>
      </c>
      <c r="C115" s="5" t="s">
        <v>235</v>
      </c>
      <c r="D115" s="6" t="s">
        <v>9</v>
      </c>
      <c r="E115" s="6" t="s">
        <v>18</v>
      </c>
      <c r="F115" s="6">
        <v>1</v>
      </c>
      <c r="G115" s="6"/>
      <c r="H115" s="6"/>
      <c r="I115" s="6"/>
      <c r="J115" s="6">
        <v>1</v>
      </c>
      <c r="K115" s="87">
        <v>1</v>
      </c>
      <c r="L115" s="11">
        <v>100000</v>
      </c>
      <c r="M115" s="60"/>
    </row>
    <row r="116" spans="1:13" x14ac:dyDescent="0.35">
      <c r="A116" s="6">
        <v>23</v>
      </c>
      <c r="B116" s="5" t="s">
        <v>57</v>
      </c>
      <c r="C116" s="5" t="s">
        <v>236</v>
      </c>
      <c r="D116" s="6" t="s">
        <v>9</v>
      </c>
      <c r="E116" s="6" t="s">
        <v>18</v>
      </c>
      <c r="F116" s="6">
        <v>1</v>
      </c>
      <c r="G116" s="6"/>
      <c r="H116" s="6"/>
      <c r="I116" s="6"/>
      <c r="J116" s="6">
        <v>1</v>
      </c>
      <c r="K116" s="87">
        <v>1</v>
      </c>
      <c r="L116" s="11">
        <v>93900</v>
      </c>
      <c r="M116" s="60"/>
    </row>
    <row r="117" spans="1:13" x14ac:dyDescent="0.35">
      <c r="A117" s="6">
        <v>24</v>
      </c>
      <c r="B117" s="5" t="s">
        <v>58</v>
      </c>
      <c r="C117" s="5" t="s">
        <v>237</v>
      </c>
      <c r="D117" s="6" t="s">
        <v>9</v>
      </c>
      <c r="E117" s="6" t="s">
        <v>18</v>
      </c>
      <c r="F117" s="6">
        <v>1</v>
      </c>
      <c r="G117" s="6"/>
      <c r="H117" s="6"/>
      <c r="I117" s="6"/>
      <c r="J117" s="6">
        <v>1</v>
      </c>
      <c r="K117" s="87">
        <v>1</v>
      </c>
      <c r="L117" s="11">
        <v>95200</v>
      </c>
      <c r="M117" s="60"/>
    </row>
    <row r="118" spans="1:13" x14ac:dyDescent="0.35">
      <c r="A118" s="6">
        <v>25</v>
      </c>
      <c r="B118" s="5" t="s">
        <v>59</v>
      </c>
      <c r="C118" s="5" t="s">
        <v>238</v>
      </c>
      <c r="D118" s="6" t="s">
        <v>9</v>
      </c>
      <c r="E118" s="6" t="s">
        <v>18</v>
      </c>
      <c r="F118" s="6">
        <v>1</v>
      </c>
      <c r="G118" s="6"/>
      <c r="H118" s="6"/>
      <c r="I118" s="6"/>
      <c r="J118" s="6">
        <v>1</v>
      </c>
      <c r="K118" s="87">
        <v>1</v>
      </c>
      <c r="L118" s="11">
        <v>85700</v>
      </c>
      <c r="M118" s="60"/>
    </row>
    <row r="119" spans="1:13" x14ac:dyDescent="0.35">
      <c r="A119" s="3">
        <v>26</v>
      </c>
      <c r="B119" s="7" t="s">
        <v>243</v>
      </c>
      <c r="C119" s="7" t="s">
        <v>230</v>
      </c>
      <c r="D119" s="6" t="s">
        <v>9</v>
      </c>
      <c r="E119" s="6" t="s">
        <v>18</v>
      </c>
      <c r="F119" s="3"/>
      <c r="G119" s="3"/>
      <c r="H119" s="3">
        <v>1</v>
      </c>
      <c r="I119" s="3"/>
      <c r="J119" s="3">
        <v>1</v>
      </c>
      <c r="K119" s="88">
        <v>1</v>
      </c>
      <c r="L119" s="11">
        <v>100000</v>
      </c>
      <c r="M119" s="60"/>
    </row>
    <row r="120" spans="1:13" x14ac:dyDescent="0.35">
      <c r="A120" s="3">
        <v>27</v>
      </c>
      <c r="B120" s="7" t="s">
        <v>244</v>
      </c>
      <c r="C120" s="7" t="s">
        <v>236</v>
      </c>
      <c r="D120" s="6" t="s">
        <v>9</v>
      </c>
      <c r="E120" s="6" t="s">
        <v>18</v>
      </c>
      <c r="F120" s="3"/>
      <c r="G120" s="3"/>
      <c r="H120" s="3">
        <v>1</v>
      </c>
      <c r="I120" s="3"/>
      <c r="J120" s="3">
        <v>1</v>
      </c>
      <c r="K120" s="88">
        <v>1</v>
      </c>
      <c r="L120" s="11">
        <v>100000</v>
      </c>
      <c r="M120" s="60"/>
    </row>
    <row r="121" spans="1:13" x14ac:dyDescent="0.35">
      <c r="A121" s="3">
        <v>28</v>
      </c>
      <c r="B121" s="7" t="s">
        <v>245</v>
      </c>
      <c r="C121" s="7" t="s">
        <v>232</v>
      </c>
      <c r="D121" s="6" t="s">
        <v>9</v>
      </c>
      <c r="E121" s="6" t="s">
        <v>18</v>
      </c>
      <c r="F121" s="3"/>
      <c r="G121" s="3"/>
      <c r="H121" s="3">
        <v>1</v>
      </c>
      <c r="I121" s="3"/>
      <c r="J121" s="3">
        <v>1</v>
      </c>
      <c r="K121" s="88">
        <v>1</v>
      </c>
      <c r="L121" s="11">
        <v>100000</v>
      </c>
      <c r="M121" s="60"/>
    </row>
    <row r="122" spans="1:13" x14ac:dyDescent="0.35">
      <c r="A122" s="3">
        <v>29</v>
      </c>
      <c r="B122" s="7" t="s">
        <v>246</v>
      </c>
      <c r="C122" s="7" t="s">
        <v>233</v>
      </c>
      <c r="D122" s="6" t="s">
        <v>9</v>
      </c>
      <c r="E122" s="6" t="s">
        <v>18</v>
      </c>
      <c r="F122" s="3"/>
      <c r="G122" s="3"/>
      <c r="H122" s="3">
        <v>1</v>
      </c>
      <c r="I122" s="3"/>
      <c r="J122" s="3">
        <v>1</v>
      </c>
      <c r="K122" s="88">
        <v>1</v>
      </c>
      <c r="L122" s="11">
        <v>73400</v>
      </c>
      <c r="M122" s="60"/>
    </row>
    <row r="123" spans="1:13" x14ac:dyDescent="0.35">
      <c r="A123" s="3">
        <v>30</v>
      </c>
      <c r="B123" s="7" t="s">
        <v>335</v>
      </c>
      <c r="C123" s="7" t="s">
        <v>239</v>
      </c>
      <c r="D123" s="6" t="s">
        <v>9</v>
      </c>
      <c r="E123" s="6" t="s">
        <v>18</v>
      </c>
      <c r="F123" s="3"/>
      <c r="G123" s="3"/>
      <c r="H123" s="3">
        <v>1</v>
      </c>
      <c r="I123" s="3"/>
      <c r="J123" s="3">
        <v>1</v>
      </c>
      <c r="K123" s="88">
        <v>1</v>
      </c>
      <c r="L123" s="11">
        <v>100000</v>
      </c>
      <c r="M123" s="60"/>
    </row>
    <row r="124" spans="1:13" x14ac:dyDescent="0.35">
      <c r="A124" s="3"/>
      <c r="B124" s="7"/>
      <c r="C124" s="7"/>
      <c r="D124" s="6"/>
      <c r="E124" s="6"/>
      <c r="F124" s="3"/>
      <c r="G124" s="3"/>
      <c r="H124" s="3"/>
      <c r="I124" s="3"/>
      <c r="J124" s="3"/>
      <c r="K124" s="88"/>
      <c r="L124" s="11"/>
      <c r="M124" s="60"/>
    </row>
    <row r="125" spans="1:13" x14ac:dyDescent="0.35">
      <c r="A125" s="3"/>
      <c r="B125" s="7"/>
      <c r="C125" s="7"/>
      <c r="D125" s="6"/>
      <c r="E125" s="6"/>
      <c r="F125" s="3"/>
      <c r="G125" s="3"/>
      <c r="H125" s="3"/>
      <c r="I125" s="3"/>
      <c r="J125" s="3"/>
      <c r="K125" s="88"/>
      <c r="L125" s="11"/>
      <c r="M125" s="60"/>
    </row>
    <row r="126" spans="1:13" x14ac:dyDescent="0.35">
      <c r="A126" s="3"/>
      <c r="B126" s="7"/>
      <c r="C126" s="7"/>
      <c r="D126" s="3"/>
      <c r="E126" s="3"/>
      <c r="F126" s="3"/>
      <c r="G126" s="3"/>
      <c r="H126" s="3"/>
      <c r="I126" s="3"/>
      <c r="J126" s="3"/>
      <c r="K126" s="88"/>
      <c r="L126" s="11"/>
      <c r="M126" s="60"/>
    </row>
    <row r="127" spans="1:13" x14ac:dyDescent="0.35">
      <c r="A127" s="3"/>
      <c r="B127" s="7"/>
      <c r="C127" s="7"/>
      <c r="D127" s="3"/>
      <c r="E127" s="3"/>
      <c r="F127" s="3"/>
      <c r="G127" s="3"/>
      <c r="H127" s="3"/>
      <c r="I127" s="3"/>
      <c r="J127" s="3"/>
      <c r="K127" s="88"/>
      <c r="L127" s="11"/>
      <c r="M127" s="60"/>
    </row>
    <row r="128" spans="1:13" x14ac:dyDescent="0.35">
      <c r="A128" s="3"/>
      <c r="B128" s="7"/>
      <c r="C128" s="7"/>
      <c r="D128" s="3"/>
      <c r="E128" s="3"/>
      <c r="F128" s="3"/>
      <c r="G128" s="3"/>
      <c r="H128" s="3"/>
      <c r="I128" s="3"/>
      <c r="J128" s="3"/>
      <c r="K128" s="88"/>
      <c r="L128" s="11"/>
      <c r="M128" s="60"/>
    </row>
    <row r="129" spans="1:13" x14ac:dyDescent="0.35">
      <c r="A129" s="3"/>
      <c r="B129" s="7"/>
      <c r="C129" s="7"/>
      <c r="D129" s="3"/>
      <c r="E129" s="3"/>
      <c r="F129" s="3"/>
      <c r="G129" s="3"/>
      <c r="H129" s="3">
        <v>1</v>
      </c>
      <c r="I129" s="3"/>
      <c r="J129" s="3"/>
      <c r="K129" s="88"/>
      <c r="L129" s="11"/>
      <c r="M129" s="60"/>
    </row>
    <row r="130" spans="1:13" x14ac:dyDescent="0.35">
      <c r="A130" s="56"/>
      <c r="B130" s="77" t="s">
        <v>401</v>
      </c>
      <c r="C130" s="80">
        <f>SUM(F130:I130)</f>
        <v>30</v>
      </c>
      <c r="D130" s="77"/>
      <c r="E130" s="77"/>
      <c r="F130" s="64">
        <f t="shared" ref="F130:L130" si="12">SUM(F107:F125)</f>
        <v>25</v>
      </c>
      <c r="G130" s="64">
        <f t="shared" si="12"/>
        <v>0</v>
      </c>
      <c r="H130" s="64">
        <f t="shared" si="12"/>
        <v>5</v>
      </c>
      <c r="I130" s="64">
        <f t="shared" si="12"/>
        <v>0</v>
      </c>
      <c r="J130" s="64">
        <f t="shared" si="12"/>
        <v>30</v>
      </c>
      <c r="K130" s="64">
        <f t="shared" si="12"/>
        <v>30</v>
      </c>
      <c r="L130" s="76">
        <f t="shared" si="12"/>
        <v>2883623</v>
      </c>
      <c r="M130" s="120"/>
    </row>
    <row r="131" spans="1:13" x14ac:dyDescent="0.35">
      <c r="A131" s="221" t="s">
        <v>0</v>
      </c>
      <c r="B131" s="221" t="s">
        <v>32</v>
      </c>
      <c r="C131" s="218" t="s">
        <v>164</v>
      </c>
      <c r="D131" s="218"/>
      <c r="E131" s="218"/>
      <c r="F131" s="218"/>
      <c r="G131" s="218"/>
      <c r="H131" s="218"/>
      <c r="I131" s="218"/>
      <c r="J131" s="218" t="s">
        <v>196</v>
      </c>
      <c r="K131" s="218"/>
      <c r="L131" s="126" t="s">
        <v>34</v>
      </c>
      <c r="M131" s="221" t="s">
        <v>19</v>
      </c>
    </row>
    <row r="132" spans="1:13" x14ac:dyDescent="0.35">
      <c r="A132" s="222"/>
      <c r="B132" s="222"/>
      <c r="C132" s="10" t="s">
        <v>190</v>
      </c>
      <c r="D132" s="10" t="s">
        <v>1</v>
      </c>
      <c r="E132" s="10" t="s">
        <v>198</v>
      </c>
      <c r="F132" s="10" t="s">
        <v>165</v>
      </c>
      <c r="G132" s="10" t="s">
        <v>166</v>
      </c>
      <c r="H132" s="10" t="s">
        <v>188</v>
      </c>
      <c r="I132" s="10" t="s">
        <v>167</v>
      </c>
      <c r="J132" s="10" t="s">
        <v>33</v>
      </c>
      <c r="K132" s="10" t="s">
        <v>189</v>
      </c>
      <c r="L132" s="119" t="s">
        <v>35</v>
      </c>
      <c r="M132" s="222"/>
    </row>
    <row r="133" spans="1:13" x14ac:dyDescent="0.35">
      <c r="A133" s="10"/>
      <c r="B133" s="35" t="s">
        <v>354</v>
      </c>
      <c r="C133" s="10"/>
      <c r="D133" s="10"/>
      <c r="E133" s="10"/>
      <c r="F133" s="10"/>
      <c r="G133" s="10"/>
      <c r="H133" s="10"/>
      <c r="I133" s="10"/>
      <c r="J133" s="10"/>
      <c r="K133" s="69"/>
      <c r="L133" s="119"/>
      <c r="M133" s="118"/>
    </row>
    <row r="134" spans="1:13" x14ac:dyDescent="0.35">
      <c r="A134" s="6">
        <v>1</v>
      </c>
      <c r="B134" s="5" t="s">
        <v>144</v>
      </c>
      <c r="C134" s="74" t="s">
        <v>240</v>
      </c>
      <c r="D134" s="6" t="s">
        <v>10</v>
      </c>
      <c r="E134" s="6" t="s">
        <v>18</v>
      </c>
      <c r="F134" s="6"/>
      <c r="G134" s="6">
        <v>1</v>
      </c>
      <c r="H134" s="6"/>
      <c r="I134" s="6"/>
      <c r="J134" s="6"/>
      <c r="K134" s="87">
        <v>1</v>
      </c>
      <c r="L134" s="11">
        <v>92200</v>
      </c>
      <c r="M134" s="60"/>
    </row>
    <row r="135" spans="1:13" x14ac:dyDescent="0.35">
      <c r="A135" s="6">
        <v>2</v>
      </c>
      <c r="B135" s="5" t="s">
        <v>145</v>
      </c>
      <c r="C135" s="74" t="s">
        <v>240</v>
      </c>
      <c r="D135" s="6" t="s">
        <v>10</v>
      </c>
      <c r="E135" s="6" t="s">
        <v>18</v>
      </c>
      <c r="F135" s="6">
        <v>1</v>
      </c>
      <c r="G135" s="6"/>
      <c r="H135" s="6"/>
      <c r="I135" s="6"/>
      <c r="J135" s="6"/>
      <c r="K135" s="87">
        <v>1</v>
      </c>
      <c r="L135" s="11">
        <v>79400</v>
      </c>
      <c r="M135" s="60"/>
    </row>
    <row r="136" spans="1:13" x14ac:dyDescent="0.35">
      <c r="A136" s="6">
        <v>3</v>
      </c>
      <c r="B136" s="5" t="s">
        <v>146</v>
      </c>
      <c r="C136" s="74" t="s">
        <v>240</v>
      </c>
      <c r="D136" s="6" t="s">
        <v>10</v>
      </c>
      <c r="E136" s="6" t="s">
        <v>18</v>
      </c>
      <c r="F136" s="6">
        <v>1</v>
      </c>
      <c r="G136" s="6"/>
      <c r="H136" s="6"/>
      <c r="I136" s="6"/>
      <c r="J136" s="6"/>
      <c r="K136" s="87">
        <v>1</v>
      </c>
      <c r="L136" s="11">
        <v>71200</v>
      </c>
      <c r="M136" s="60"/>
    </row>
    <row r="137" spans="1:13" x14ac:dyDescent="0.35">
      <c r="A137" s="6">
        <v>4</v>
      </c>
      <c r="B137" s="5" t="s">
        <v>147</v>
      </c>
      <c r="C137" s="5" t="s">
        <v>241</v>
      </c>
      <c r="D137" s="6" t="s">
        <v>10</v>
      </c>
      <c r="E137" s="6" t="s">
        <v>18</v>
      </c>
      <c r="F137" s="6">
        <v>1</v>
      </c>
      <c r="G137" s="6"/>
      <c r="H137" s="6"/>
      <c r="I137" s="6"/>
      <c r="J137" s="6"/>
      <c r="K137" s="87">
        <v>1</v>
      </c>
      <c r="L137" s="11">
        <v>95600</v>
      </c>
      <c r="M137" s="60"/>
    </row>
    <row r="138" spans="1:13" x14ac:dyDescent="0.35">
      <c r="A138" s="6">
        <v>5</v>
      </c>
      <c r="B138" s="5" t="s">
        <v>148</v>
      </c>
      <c r="C138" s="5" t="s">
        <v>241</v>
      </c>
      <c r="D138" s="6" t="s">
        <v>10</v>
      </c>
      <c r="E138" s="6" t="s">
        <v>18</v>
      </c>
      <c r="F138" s="6"/>
      <c r="G138" s="6">
        <v>1</v>
      </c>
      <c r="H138" s="6"/>
      <c r="I138" s="6"/>
      <c r="J138" s="6"/>
      <c r="K138" s="87">
        <v>1</v>
      </c>
      <c r="L138" s="11">
        <v>97600</v>
      </c>
      <c r="M138" s="60"/>
    </row>
    <row r="139" spans="1:13" x14ac:dyDescent="0.35">
      <c r="A139" s="6">
        <v>6</v>
      </c>
      <c r="B139" s="5" t="s">
        <v>149</v>
      </c>
      <c r="C139" s="5" t="s">
        <v>242</v>
      </c>
      <c r="D139" s="6" t="s">
        <v>10</v>
      </c>
      <c r="E139" s="6" t="s">
        <v>18</v>
      </c>
      <c r="F139" s="6">
        <v>1</v>
      </c>
      <c r="G139" s="6"/>
      <c r="H139" s="6"/>
      <c r="I139" s="6"/>
      <c r="J139" s="6"/>
      <c r="K139" s="87">
        <v>1</v>
      </c>
      <c r="L139" s="11">
        <v>98900</v>
      </c>
      <c r="M139" s="84"/>
    </row>
    <row r="140" spans="1:13" x14ac:dyDescent="0.35">
      <c r="A140" s="6">
        <v>7</v>
      </c>
      <c r="B140" s="5" t="s">
        <v>359</v>
      </c>
      <c r="C140" s="5" t="s">
        <v>240</v>
      </c>
      <c r="D140" s="6" t="s">
        <v>10</v>
      </c>
      <c r="E140" s="6" t="s">
        <v>18</v>
      </c>
      <c r="F140" s="6"/>
      <c r="G140" s="6">
        <v>1</v>
      </c>
      <c r="H140" s="6"/>
      <c r="I140" s="6"/>
      <c r="J140" s="6"/>
      <c r="K140" s="87">
        <v>1</v>
      </c>
      <c r="L140" s="11">
        <v>72500</v>
      </c>
      <c r="M140" s="60"/>
    </row>
    <row r="141" spans="1:13" x14ac:dyDescent="0.35">
      <c r="A141" s="6">
        <v>8</v>
      </c>
      <c r="B141" s="5" t="s">
        <v>47</v>
      </c>
      <c r="C141" s="5" t="s">
        <v>237</v>
      </c>
      <c r="D141" s="6" t="s">
        <v>10</v>
      </c>
      <c r="E141" s="6" t="s">
        <v>18</v>
      </c>
      <c r="F141" s="6">
        <v>1</v>
      </c>
      <c r="G141" s="6"/>
      <c r="H141" s="6"/>
      <c r="I141" s="6"/>
      <c r="J141" s="6"/>
      <c r="K141" s="87">
        <v>1</v>
      </c>
      <c r="L141" s="11">
        <v>99500</v>
      </c>
      <c r="M141" s="60"/>
    </row>
    <row r="142" spans="1:13" x14ac:dyDescent="0.35">
      <c r="A142" s="6">
        <v>9</v>
      </c>
      <c r="B142" s="5" t="s">
        <v>150</v>
      </c>
      <c r="C142" s="5" t="s">
        <v>247</v>
      </c>
      <c r="D142" s="6" t="s">
        <v>10</v>
      </c>
      <c r="E142" s="6" t="s">
        <v>18</v>
      </c>
      <c r="F142" s="6">
        <v>1</v>
      </c>
      <c r="G142" s="6"/>
      <c r="H142" s="6"/>
      <c r="I142" s="6"/>
      <c r="J142" s="6"/>
      <c r="K142" s="87">
        <v>1</v>
      </c>
      <c r="L142" s="11">
        <v>94900</v>
      </c>
      <c r="M142" s="60"/>
    </row>
    <row r="143" spans="1:13" x14ac:dyDescent="0.35">
      <c r="A143" s="6">
        <v>10</v>
      </c>
      <c r="B143" s="5" t="s">
        <v>151</v>
      </c>
      <c r="C143" s="5" t="s">
        <v>248</v>
      </c>
      <c r="D143" s="6" t="s">
        <v>10</v>
      </c>
      <c r="E143" s="6" t="s">
        <v>18</v>
      </c>
      <c r="F143" s="6">
        <v>1</v>
      </c>
      <c r="G143" s="6"/>
      <c r="H143" s="6"/>
      <c r="I143" s="6"/>
      <c r="J143" s="6"/>
      <c r="K143" s="87">
        <v>1</v>
      </c>
      <c r="L143" s="11">
        <v>88600</v>
      </c>
      <c r="M143" s="60"/>
    </row>
    <row r="144" spans="1:13" x14ac:dyDescent="0.35">
      <c r="A144" s="6">
        <v>11</v>
      </c>
      <c r="B144" s="5" t="s">
        <v>173</v>
      </c>
      <c r="C144" s="5" t="s">
        <v>254</v>
      </c>
      <c r="D144" s="6" t="s">
        <v>10</v>
      </c>
      <c r="E144" s="6" t="s">
        <v>18</v>
      </c>
      <c r="F144" s="6">
        <v>1</v>
      </c>
      <c r="G144" s="6"/>
      <c r="H144" s="6"/>
      <c r="I144" s="6"/>
      <c r="J144" s="6"/>
      <c r="K144" s="87">
        <v>1</v>
      </c>
      <c r="L144" s="11">
        <v>68600</v>
      </c>
      <c r="M144" s="60"/>
    </row>
    <row r="145" spans="1:13" x14ac:dyDescent="0.35">
      <c r="A145" s="6">
        <v>12</v>
      </c>
      <c r="B145" s="5" t="s">
        <v>176</v>
      </c>
      <c r="C145" s="5" t="s">
        <v>254</v>
      </c>
      <c r="D145" s="6" t="s">
        <v>10</v>
      </c>
      <c r="E145" s="6" t="s">
        <v>18</v>
      </c>
      <c r="F145" s="6"/>
      <c r="G145" s="6"/>
      <c r="H145" s="6"/>
      <c r="I145" s="6" t="s">
        <v>175</v>
      </c>
      <c r="J145" s="6"/>
      <c r="K145" s="87">
        <v>1</v>
      </c>
      <c r="L145" s="11">
        <v>81700</v>
      </c>
      <c r="M145" s="60"/>
    </row>
    <row r="146" spans="1:13" x14ac:dyDescent="0.35">
      <c r="A146" s="6">
        <v>13</v>
      </c>
      <c r="B146" s="5" t="s">
        <v>255</v>
      </c>
      <c r="C146" s="5" t="s">
        <v>253</v>
      </c>
      <c r="D146" s="6" t="s">
        <v>10</v>
      </c>
      <c r="E146" s="6" t="s">
        <v>18</v>
      </c>
      <c r="F146" s="6">
        <v>1</v>
      </c>
      <c r="G146" s="6"/>
      <c r="H146" s="6"/>
      <c r="I146" s="6"/>
      <c r="J146" s="6"/>
      <c r="K146" s="87">
        <v>1</v>
      </c>
      <c r="L146" s="11">
        <v>97900</v>
      </c>
      <c r="M146" s="60"/>
    </row>
    <row r="147" spans="1:13" x14ac:dyDescent="0.35">
      <c r="A147" s="6">
        <v>14</v>
      </c>
      <c r="B147" s="5" t="s">
        <v>152</v>
      </c>
      <c r="C147" s="5" t="s">
        <v>253</v>
      </c>
      <c r="D147" s="6" t="s">
        <v>10</v>
      </c>
      <c r="E147" s="6" t="s">
        <v>18</v>
      </c>
      <c r="F147" s="6">
        <v>1</v>
      </c>
      <c r="G147" s="6"/>
      <c r="H147" s="6"/>
      <c r="I147" s="6"/>
      <c r="J147" s="6"/>
      <c r="K147" s="87">
        <v>1</v>
      </c>
      <c r="L147" s="11">
        <v>98200</v>
      </c>
      <c r="M147" s="60"/>
    </row>
    <row r="148" spans="1:13" x14ac:dyDescent="0.35">
      <c r="A148" s="6">
        <v>15</v>
      </c>
      <c r="B148" s="5" t="s">
        <v>153</v>
      </c>
      <c r="C148" s="5" t="s">
        <v>253</v>
      </c>
      <c r="D148" s="6" t="s">
        <v>10</v>
      </c>
      <c r="E148" s="6" t="s">
        <v>18</v>
      </c>
      <c r="F148" s="6">
        <v>1</v>
      </c>
      <c r="G148" s="6"/>
      <c r="H148" s="6"/>
      <c r="I148" s="6"/>
      <c r="J148" s="6"/>
      <c r="K148" s="87">
        <v>1</v>
      </c>
      <c r="L148" s="11">
        <v>98600</v>
      </c>
      <c r="M148" s="60"/>
    </row>
    <row r="149" spans="1:13" x14ac:dyDescent="0.35">
      <c r="A149" s="6">
        <v>16</v>
      </c>
      <c r="B149" s="5" t="s">
        <v>154</v>
      </c>
      <c r="C149" s="5" t="s">
        <v>253</v>
      </c>
      <c r="D149" s="6" t="s">
        <v>10</v>
      </c>
      <c r="E149" s="6" t="s">
        <v>18</v>
      </c>
      <c r="F149" s="6">
        <v>1</v>
      </c>
      <c r="G149" s="6"/>
      <c r="H149" s="6"/>
      <c r="I149" s="6"/>
      <c r="J149" s="6"/>
      <c r="K149" s="87">
        <v>1</v>
      </c>
      <c r="L149" s="11">
        <v>99300</v>
      </c>
      <c r="M149" s="60"/>
    </row>
    <row r="150" spans="1:13" x14ac:dyDescent="0.35">
      <c r="A150" s="6">
        <v>17</v>
      </c>
      <c r="B150" s="5" t="s">
        <v>155</v>
      </c>
      <c r="C150" s="5" t="s">
        <v>256</v>
      </c>
      <c r="D150" s="6" t="s">
        <v>10</v>
      </c>
      <c r="E150" s="6" t="s">
        <v>18</v>
      </c>
      <c r="F150" s="6">
        <v>1</v>
      </c>
      <c r="G150" s="6"/>
      <c r="H150" s="6"/>
      <c r="I150" s="6"/>
      <c r="J150" s="6"/>
      <c r="K150" s="87">
        <v>1</v>
      </c>
      <c r="L150" s="11">
        <v>93400</v>
      </c>
      <c r="M150" s="60"/>
    </row>
    <row r="151" spans="1:13" x14ac:dyDescent="0.35">
      <c r="A151" s="6">
        <v>18</v>
      </c>
      <c r="B151" s="5" t="s">
        <v>156</v>
      </c>
      <c r="C151" s="5" t="s">
        <v>237</v>
      </c>
      <c r="D151" s="6" t="s">
        <v>10</v>
      </c>
      <c r="E151" s="6" t="s">
        <v>18</v>
      </c>
      <c r="F151" s="6">
        <v>1</v>
      </c>
      <c r="G151" s="6"/>
      <c r="H151" s="6"/>
      <c r="I151" s="6"/>
      <c r="J151" s="6"/>
      <c r="K151" s="87">
        <v>1</v>
      </c>
      <c r="L151" s="11">
        <v>98100</v>
      </c>
      <c r="M151" s="60"/>
    </row>
    <row r="152" spans="1:13" x14ac:dyDescent="0.35">
      <c r="A152" s="6">
        <v>19</v>
      </c>
      <c r="B152" s="5" t="s">
        <v>257</v>
      </c>
      <c r="C152" s="5" t="s">
        <v>10</v>
      </c>
      <c r="D152" s="6" t="s">
        <v>10</v>
      </c>
      <c r="E152" s="6" t="s">
        <v>18</v>
      </c>
      <c r="F152" s="6"/>
      <c r="G152" s="6">
        <v>1</v>
      </c>
      <c r="H152" s="6"/>
      <c r="I152" s="6"/>
      <c r="J152" s="6"/>
      <c r="K152" s="87">
        <v>1</v>
      </c>
      <c r="L152" s="11">
        <v>56000</v>
      </c>
      <c r="M152" s="60"/>
    </row>
    <row r="153" spans="1:13" x14ac:dyDescent="0.35">
      <c r="A153" s="3">
        <v>20</v>
      </c>
      <c r="B153" s="7" t="s">
        <v>249</v>
      </c>
      <c r="C153" s="7" t="s">
        <v>253</v>
      </c>
      <c r="D153" s="6" t="s">
        <v>10</v>
      </c>
      <c r="E153" s="6" t="s">
        <v>18</v>
      </c>
      <c r="F153" s="3"/>
      <c r="G153" s="3"/>
      <c r="H153" s="3">
        <v>1</v>
      </c>
      <c r="I153" s="3"/>
      <c r="J153" s="3">
        <v>1</v>
      </c>
      <c r="K153" s="88">
        <v>1</v>
      </c>
      <c r="L153" s="11">
        <v>98800</v>
      </c>
      <c r="M153" s="60"/>
    </row>
    <row r="154" spans="1:13" x14ac:dyDescent="0.35">
      <c r="A154" s="3"/>
      <c r="B154" s="7"/>
      <c r="C154" s="7"/>
      <c r="D154" s="3"/>
      <c r="E154" s="3"/>
      <c r="F154" s="3"/>
      <c r="G154" s="3"/>
      <c r="H154" s="3"/>
      <c r="I154" s="3"/>
      <c r="J154" s="3"/>
      <c r="K154" s="88"/>
      <c r="L154" s="11"/>
      <c r="M154" s="60"/>
    </row>
    <row r="155" spans="1:13" x14ac:dyDescent="0.35">
      <c r="A155" s="3"/>
      <c r="B155" s="7"/>
      <c r="C155" s="7"/>
      <c r="D155" s="3"/>
      <c r="E155" s="3"/>
      <c r="F155" s="3"/>
      <c r="G155" s="3"/>
      <c r="H155" s="3"/>
      <c r="I155" s="3"/>
      <c r="J155" s="3"/>
      <c r="K155" s="88"/>
      <c r="L155" s="11"/>
      <c r="M155" s="92"/>
    </row>
    <row r="156" spans="1:13" x14ac:dyDescent="0.35">
      <c r="A156" s="56" t="s">
        <v>36</v>
      </c>
      <c r="B156" s="77" t="s">
        <v>317</v>
      </c>
      <c r="C156" s="80">
        <f>SUM(F156:I156)</f>
        <v>20</v>
      </c>
      <c r="D156" s="77"/>
      <c r="E156" s="80"/>
      <c r="F156" s="64">
        <f>SUM(F134:F155)</f>
        <v>14</v>
      </c>
      <c r="G156" s="64">
        <f t="shared" ref="G156:K156" si="13">SUM(G134:G155)</f>
        <v>4</v>
      </c>
      <c r="H156" s="64">
        <f t="shared" si="13"/>
        <v>1</v>
      </c>
      <c r="I156" s="64">
        <v>1</v>
      </c>
      <c r="J156" s="64">
        <f t="shared" si="13"/>
        <v>1</v>
      </c>
      <c r="K156" s="64">
        <f t="shared" si="13"/>
        <v>20</v>
      </c>
      <c r="L156" s="76">
        <f>SUM(L134:L155)</f>
        <v>1781000</v>
      </c>
      <c r="M156" s="64"/>
    </row>
    <row r="157" spans="1:13" x14ac:dyDescent="0.35">
      <c r="A157" s="221" t="s">
        <v>0</v>
      </c>
      <c r="B157" s="221" t="s">
        <v>32</v>
      </c>
      <c r="C157" s="218" t="s">
        <v>164</v>
      </c>
      <c r="D157" s="218"/>
      <c r="E157" s="218"/>
      <c r="F157" s="218"/>
      <c r="G157" s="218"/>
      <c r="H157" s="218"/>
      <c r="I157" s="218"/>
      <c r="J157" s="218" t="s">
        <v>196</v>
      </c>
      <c r="K157" s="218"/>
      <c r="L157" s="126" t="s">
        <v>34</v>
      </c>
      <c r="M157" s="221" t="s">
        <v>19</v>
      </c>
    </row>
    <row r="158" spans="1:13" x14ac:dyDescent="0.35">
      <c r="A158" s="222"/>
      <c r="B158" s="222"/>
      <c r="C158" s="10" t="s">
        <v>190</v>
      </c>
      <c r="D158" s="10" t="s">
        <v>1</v>
      </c>
      <c r="E158" s="10" t="s">
        <v>198</v>
      </c>
      <c r="F158" s="10" t="s">
        <v>165</v>
      </c>
      <c r="G158" s="10" t="s">
        <v>166</v>
      </c>
      <c r="H158" s="10" t="s">
        <v>188</v>
      </c>
      <c r="I158" s="10" t="s">
        <v>167</v>
      </c>
      <c r="J158" s="10" t="s">
        <v>33</v>
      </c>
      <c r="K158" s="10" t="s">
        <v>189</v>
      </c>
      <c r="L158" s="119" t="s">
        <v>35</v>
      </c>
      <c r="M158" s="222"/>
    </row>
    <row r="159" spans="1:13" x14ac:dyDescent="0.35">
      <c r="A159" s="4"/>
      <c r="B159" s="35" t="s">
        <v>355</v>
      </c>
      <c r="C159" s="31">
        <f>C156</f>
        <v>20</v>
      </c>
      <c r="D159" s="13"/>
      <c r="E159" s="13"/>
      <c r="F159" s="31">
        <f>F156</f>
        <v>14</v>
      </c>
      <c r="G159" s="31">
        <f t="shared" ref="G159:I159" si="14">G156</f>
        <v>4</v>
      </c>
      <c r="H159" s="31">
        <f t="shared" si="14"/>
        <v>1</v>
      </c>
      <c r="I159" s="31">
        <f t="shared" si="14"/>
        <v>1</v>
      </c>
      <c r="J159" s="31">
        <f t="shared" ref="J159:L159" si="15">J156</f>
        <v>1</v>
      </c>
      <c r="K159" s="90">
        <f t="shared" si="15"/>
        <v>20</v>
      </c>
      <c r="L159" s="116">
        <f t="shared" si="15"/>
        <v>1781000</v>
      </c>
      <c r="M159" s="118"/>
    </row>
    <row r="160" spans="1:13" x14ac:dyDescent="0.35">
      <c r="A160" s="3">
        <v>21</v>
      </c>
      <c r="B160" s="7" t="s">
        <v>250</v>
      </c>
      <c r="C160" s="7" t="s">
        <v>10</v>
      </c>
      <c r="D160" s="6" t="s">
        <v>10</v>
      </c>
      <c r="E160" s="6" t="s">
        <v>18</v>
      </c>
      <c r="F160" s="3"/>
      <c r="G160" s="3"/>
      <c r="H160" s="3">
        <v>1</v>
      </c>
      <c r="I160" s="3"/>
      <c r="J160" s="3">
        <v>1</v>
      </c>
      <c r="K160" s="88">
        <v>1</v>
      </c>
      <c r="L160" s="11">
        <v>100000</v>
      </c>
      <c r="M160" s="60"/>
    </row>
    <row r="161" spans="1:13" x14ac:dyDescent="0.35">
      <c r="A161" s="3">
        <v>22</v>
      </c>
      <c r="B161" s="7" t="s">
        <v>251</v>
      </c>
      <c r="C161" s="7" t="s">
        <v>10</v>
      </c>
      <c r="D161" s="6" t="s">
        <v>10</v>
      </c>
      <c r="E161" s="6" t="s">
        <v>18</v>
      </c>
      <c r="F161" s="3"/>
      <c r="G161" s="3"/>
      <c r="H161" s="3">
        <v>1</v>
      </c>
      <c r="I161" s="3"/>
      <c r="J161" s="3">
        <v>1</v>
      </c>
      <c r="K161" s="88">
        <v>1</v>
      </c>
      <c r="L161" s="11">
        <v>90700</v>
      </c>
      <c r="M161" s="60"/>
    </row>
    <row r="162" spans="1:13" s="19" customFormat="1" x14ac:dyDescent="0.35">
      <c r="A162" s="3">
        <v>23</v>
      </c>
      <c r="B162" s="7" t="s">
        <v>252</v>
      </c>
      <c r="C162" s="7" t="s">
        <v>254</v>
      </c>
      <c r="D162" s="6" t="s">
        <v>10</v>
      </c>
      <c r="E162" s="6" t="s">
        <v>18</v>
      </c>
      <c r="F162" s="3"/>
      <c r="G162" s="3"/>
      <c r="H162" s="3">
        <v>1</v>
      </c>
      <c r="I162" s="3"/>
      <c r="J162" s="3">
        <v>1</v>
      </c>
      <c r="K162" s="88">
        <v>1</v>
      </c>
      <c r="L162" s="11">
        <v>100000</v>
      </c>
      <c r="M162" s="60"/>
    </row>
    <row r="163" spans="1:13" s="19" customFormat="1" x14ac:dyDescent="0.35">
      <c r="A163" s="3">
        <v>24</v>
      </c>
      <c r="B163" s="7" t="s">
        <v>376</v>
      </c>
      <c r="C163" s="7" t="s">
        <v>237</v>
      </c>
      <c r="D163" s="6" t="s">
        <v>10</v>
      </c>
      <c r="E163" s="6" t="s">
        <v>18</v>
      </c>
      <c r="F163" s="3"/>
      <c r="G163" s="3"/>
      <c r="H163" s="3">
        <v>1</v>
      </c>
      <c r="I163" s="3"/>
      <c r="J163" s="3"/>
      <c r="K163" s="88">
        <v>1</v>
      </c>
      <c r="L163" s="11">
        <v>96200</v>
      </c>
      <c r="M163" s="60"/>
    </row>
    <row r="164" spans="1:13" x14ac:dyDescent="0.35">
      <c r="A164" s="6"/>
      <c r="B164" s="5"/>
      <c r="C164" s="5"/>
      <c r="D164" s="6"/>
      <c r="E164" s="6"/>
      <c r="F164" s="6"/>
      <c r="G164" s="6"/>
      <c r="H164" s="6"/>
      <c r="I164" s="6"/>
      <c r="J164" s="6"/>
      <c r="K164" s="87"/>
      <c r="L164" s="11"/>
      <c r="M164" s="60"/>
    </row>
    <row r="165" spans="1:13" ht="21.75" thickBot="1" x14ac:dyDescent="0.4">
      <c r="A165" s="38" t="s">
        <v>36</v>
      </c>
      <c r="B165" s="39" t="s">
        <v>319</v>
      </c>
      <c r="C165" s="73">
        <f>SUM(F165:I165)</f>
        <v>24</v>
      </c>
      <c r="D165" s="39"/>
      <c r="E165" s="73"/>
      <c r="F165" s="58">
        <f>SUM(F159:F164)</f>
        <v>14</v>
      </c>
      <c r="G165" s="58">
        <f>SUM(G159:G164)</f>
        <v>4</v>
      </c>
      <c r="H165" s="58">
        <f>SUM(H159:H164)</f>
        <v>5</v>
      </c>
      <c r="I165" s="58">
        <v>1</v>
      </c>
      <c r="J165" s="58">
        <f>SUM(J159:J164)</f>
        <v>4</v>
      </c>
      <c r="K165" s="83">
        <f>SUM(K159:K164)</f>
        <v>24</v>
      </c>
      <c r="L165" s="76">
        <f>SUM(L159:L164)</f>
        <v>2167900</v>
      </c>
      <c r="M165" s="114"/>
    </row>
    <row r="166" spans="1:13" ht="21.75" thickTop="1" x14ac:dyDescent="0.35">
      <c r="A166" s="4"/>
      <c r="B166" s="36" t="s">
        <v>356</v>
      </c>
      <c r="C166" s="36"/>
      <c r="D166" s="36"/>
      <c r="E166" s="36"/>
      <c r="F166" s="31"/>
      <c r="G166" s="31"/>
      <c r="H166" s="31"/>
      <c r="I166" s="31"/>
      <c r="J166" s="13"/>
      <c r="K166" s="89"/>
      <c r="L166" s="11"/>
      <c r="M166" s="60"/>
    </row>
    <row r="167" spans="1:13" x14ac:dyDescent="0.35">
      <c r="A167" s="6">
        <v>1</v>
      </c>
      <c r="B167" s="5" t="s">
        <v>89</v>
      </c>
      <c r="C167" s="5" t="s">
        <v>11</v>
      </c>
      <c r="D167" s="6" t="s">
        <v>11</v>
      </c>
      <c r="E167" s="6" t="s">
        <v>18</v>
      </c>
      <c r="F167" s="6">
        <v>1</v>
      </c>
      <c r="G167" s="6"/>
      <c r="H167" s="6"/>
      <c r="I167" s="6"/>
      <c r="J167" s="6">
        <v>1</v>
      </c>
      <c r="K167" s="87">
        <v>1</v>
      </c>
      <c r="L167" s="11">
        <v>99300</v>
      </c>
      <c r="M167" s="60"/>
    </row>
    <row r="168" spans="1:13" x14ac:dyDescent="0.35">
      <c r="A168" s="6">
        <v>2</v>
      </c>
      <c r="B168" s="5" t="s">
        <v>368</v>
      </c>
      <c r="C168" s="5" t="s">
        <v>258</v>
      </c>
      <c r="D168" s="6" t="s">
        <v>11</v>
      </c>
      <c r="E168" s="6" t="s">
        <v>18</v>
      </c>
      <c r="F168" s="6">
        <v>1</v>
      </c>
      <c r="G168" s="6"/>
      <c r="H168" s="6"/>
      <c r="I168" s="6"/>
      <c r="J168" s="5"/>
      <c r="K168" s="87">
        <v>1</v>
      </c>
      <c r="L168" s="11">
        <v>100000</v>
      </c>
      <c r="M168" s="60"/>
    </row>
    <row r="169" spans="1:13" x14ac:dyDescent="0.35">
      <c r="A169" s="6">
        <v>3</v>
      </c>
      <c r="B169" s="5" t="s">
        <v>102</v>
      </c>
      <c r="C169" s="5" t="s">
        <v>259</v>
      </c>
      <c r="D169" s="6" t="s">
        <v>11</v>
      </c>
      <c r="E169" s="6" t="s">
        <v>18</v>
      </c>
      <c r="F169" s="6">
        <v>1</v>
      </c>
      <c r="G169" s="6"/>
      <c r="H169" s="6"/>
      <c r="I169" s="6"/>
      <c r="J169" s="6">
        <v>1</v>
      </c>
      <c r="K169" s="87">
        <v>1</v>
      </c>
      <c r="L169" s="11">
        <v>42000</v>
      </c>
      <c r="M169" s="60"/>
    </row>
    <row r="170" spans="1:13" x14ac:dyDescent="0.35">
      <c r="A170" s="6">
        <v>4</v>
      </c>
      <c r="B170" s="5" t="s">
        <v>103</v>
      </c>
      <c r="C170" s="5" t="s">
        <v>260</v>
      </c>
      <c r="D170" s="6" t="s">
        <v>11</v>
      </c>
      <c r="E170" s="6" t="s">
        <v>18</v>
      </c>
      <c r="F170" s="6">
        <v>1</v>
      </c>
      <c r="G170" s="6"/>
      <c r="H170" s="6"/>
      <c r="I170" s="6"/>
      <c r="J170" s="6">
        <v>1</v>
      </c>
      <c r="K170" s="87">
        <v>1</v>
      </c>
      <c r="L170" s="11">
        <v>100000</v>
      </c>
      <c r="M170" s="60"/>
    </row>
    <row r="171" spans="1:13" x14ac:dyDescent="0.35">
      <c r="A171" s="6">
        <v>5</v>
      </c>
      <c r="B171" s="5" t="s">
        <v>392</v>
      </c>
      <c r="C171" s="5" t="s">
        <v>261</v>
      </c>
      <c r="D171" s="6" t="s">
        <v>11</v>
      </c>
      <c r="E171" s="6" t="s">
        <v>18</v>
      </c>
      <c r="F171" s="6">
        <v>1</v>
      </c>
      <c r="G171" s="6"/>
      <c r="H171" s="6"/>
      <c r="I171" s="6"/>
      <c r="J171" s="6">
        <v>1</v>
      </c>
      <c r="K171" s="87">
        <v>1</v>
      </c>
      <c r="L171" s="11">
        <v>100000</v>
      </c>
      <c r="M171" s="60"/>
    </row>
    <row r="172" spans="1:13" x14ac:dyDescent="0.35">
      <c r="A172" s="6">
        <v>6</v>
      </c>
      <c r="B172" s="41" t="s">
        <v>104</v>
      </c>
      <c r="C172" s="41" t="s">
        <v>262</v>
      </c>
      <c r="D172" s="6" t="s">
        <v>11</v>
      </c>
      <c r="E172" s="6" t="s">
        <v>18</v>
      </c>
      <c r="F172" s="59">
        <v>1</v>
      </c>
      <c r="G172" s="59"/>
      <c r="H172" s="59"/>
      <c r="I172" s="59"/>
      <c r="J172" s="59"/>
      <c r="K172" s="91">
        <v>1</v>
      </c>
      <c r="L172" s="40">
        <v>73500</v>
      </c>
      <c r="M172" s="60"/>
    </row>
    <row r="173" spans="1:13" x14ac:dyDescent="0.35">
      <c r="A173" s="6">
        <v>7</v>
      </c>
      <c r="B173" s="41" t="s">
        <v>105</v>
      </c>
      <c r="C173" s="41" t="s">
        <v>263</v>
      </c>
      <c r="D173" s="6" t="s">
        <v>11</v>
      </c>
      <c r="E173" s="6" t="s">
        <v>18</v>
      </c>
      <c r="F173" s="59">
        <v>1</v>
      </c>
      <c r="G173" s="59"/>
      <c r="H173" s="59"/>
      <c r="I173" s="59"/>
      <c r="J173" s="59"/>
      <c r="K173" s="91">
        <v>1</v>
      </c>
      <c r="L173" s="40">
        <v>68000</v>
      </c>
      <c r="M173" s="60"/>
    </row>
    <row r="174" spans="1:13" x14ac:dyDescent="0.35">
      <c r="A174" s="6">
        <v>8</v>
      </c>
      <c r="B174" s="41" t="s">
        <v>106</v>
      </c>
      <c r="C174" s="41" t="s">
        <v>263</v>
      </c>
      <c r="D174" s="6" t="s">
        <v>11</v>
      </c>
      <c r="E174" s="6" t="s">
        <v>18</v>
      </c>
      <c r="F174" s="59">
        <v>1</v>
      </c>
      <c r="G174" s="59"/>
      <c r="H174" s="59"/>
      <c r="I174" s="59"/>
      <c r="J174" s="59"/>
      <c r="K174" s="91">
        <v>1</v>
      </c>
      <c r="L174" s="40">
        <v>31000</v>
      </c>
      <c r="M174" s="60"/>
    </row>
    <row r="175" spans="1:13" x14ac:dyDescent="0.35">
      <c r="A175" s="6">
        <v>9</v>
      </c>
      <c r="B175" s="41" t="s">
        <v>107</v>
      </c>
      <c r="C175" s="41" t="s">
        <v>264</v>
      </c>
      <c r="D175" s="6" t="s">
        <v>11</v>
      </c>
      <c r="E175" s="6" t="s">
        <v>18</v>
      </c>
      <c r="F175" s="59">
        <v>1</v>
      </c>
      <c r="G175" s="59"/>
      <c r="H175" s="59"/>
      <c r="I175" s="59"/>
      <c r="J175" s="59"/>
      <c r="K175" s="91">
        <v>1</v>
      </c>
      <c r="L175" s="40">
        <v>84100</v>
      </c>
      <c r="M175" s="60"/>
    </row>
    <row r="176" spans="1:13" x14ac:dyDescent="0.35">
      <c r="A176" s="6">
        <v>10</v>
      </c>
      <c r="B176" s="41" t="s">
        <v>127</v>
      </c>
      <c r="C176" s="41" t="s">
        <v>265</v>
      </c>
      <c r="D176" s="6" t="s">
        <v>11</v>
      </c>
      <c r="E176" s="6" t="s">
        <v>18</v>
      </c>
      <c r="F176" s="59">
        <v>1</v>
      </c>
      <c r="G176" s="59"/>
      <c r="H176" s="59"/>
      <c r="I176" s="59"/>
      <c r="J176" s="59"/>
      <c r="K176" s="91">
        <v>1</v>
      </c>
      <c r="L176" s="40">
        <v>41000</v>
      </c>
      <c r="M176" s="60"/>
    </row>
    <row r="177" spans="1:15" x14ac:dyDescent="0.35">
      <c r="A177" s="6">
        <v>11</v>
      </c>
      <c r="B177" s="41" t="s">
        <v>128</v>
      </c>
      <c r="C177" s="41" t="s">
        <v>266</v>
      </c>
      <c r="D177" s="6" t="s">
        <v>11</v>
      </c>
      <c r="E177" s="6" t="s">
        <v>18</v>
      </c>
      <c r="F177" s="59">
        <v>1</v>
      </c>
      <c r="G177" s="59"/>
      <c r="H177" s="59"/>
      <c r="I177" s="59"/>
      <c r="J177" s="59"/>
      <c r="K177" s="91">
        <v>1</v>
      </c>
      <c r="L177" s="40">
        <v>100000</v>
      </c>
      <c r="M177" s="60"/>
    </row>
    <row r="178" spans="1:15" x14ac:dyDescent="0.35">
      <c r="A178" s="6">
        <v>12</v>
      </c>
      <c r="B178" s="41" t="s">
        <v>143</v>
      </c>
      <c r="C178" s="41" t="s">
        <v>258</v>
      </c>
      <c r="D178" s="6" t="s">
        <v>11</v>
      </c>
      <c r="E178" s="6" t="s">
        <v>18</v>
      </c>
      <c r="F178" s="59"/>
      <c r="G178" s="59">
        <v>1</v>
      </c>
      <c r="H178" s="59"/>
      <c r="I178" s="59"/>
      <c r="J178" s="59"/>
      <c r="K178" s="91">
        <v>1</v>
      </c>
      <c r="L178" s="40">
        <v>100000</v>
      </c>
      <c r="M178" s="60"/>
    </row>
    <row r="179" spans="1:15" x14ac:dyDescent="0.35">
      <c r="A179" s="6">
        <v>13</v>
      </c>
      <c r="B179" s="41" t="s">
        <v>172</v>
      </c>
      <c r="C179" s="41" t="s">
        <v>265</v>
      </c>
      <c r="D179" s="6" t="s">
        <v>11</v>
      </c>
      <c r="E179" s="6" t="s">
        <v>18</v>
      </c>
      <c r="F179" s="6">
        <v>1</v>
      </c>
      <c r="G179" s="6"/>
      <c r="H179" s="6"/>
      <c r="I179" s="6"/>
      <c r="J179" s="6"/>
      <c r="K179" s="87">
        <v>1</v>
      </c>
      <c r="L179" s="11">
        <v>17500</v>
      </c>
      <c r="M179" s="60"/>
    </row>
    <row r="180" spans="1:15" x14ac:dyDescent="0.35">
      <c r="A180" s="6">
        <v>14</v>
      </c>
      <c r="B180" s="5" t="s">
        <v>267</v>
      </c>
      <c r="C180" s="5" t="s">
        <v>258</v>
      </c>
      <c r="D180" s="6" t="s">
        <v>11</v>
      </c>
      <c r="E180" s="6" t="s">
        <v>18</v>
      </c>
      <c r="F180" s="6"/>
      <c r="G180" s="6"/>
      <c r="H180" s="6">
        <v>1</v>
      </c>
      <c r="I180" s="6"/>
      <c r="J180" s="6"/>
      <c r="K180" s="87">
        <v>1</v>
      </c>
      <c r="L180" s="11">
        <v>99000</v>
      </c>
      <c r="M180" s="60"/>
    </row>
    <row r="181" spans="1:15" x14ac:dyDescent="0.35">
      <c r="A181" s="6">
        <v>15</v>
      </c>
      <c r="B181" s="41" t="s">
        <v>268</v>
      </c>
      <c r="C181" s="5" t="s">
        <v>264</v>
      </c>
      <c r="D181" s="6" t="s">
        <v>11</v>
      </c>
      <c r="E181" s="6" t="s">
        <v>18</v>
      </c>
      <c r="F181" s="6"/>
      <c r="G181" s="6"/>
      <c r="H181" s="6">
        <v>1</v>
      </c>
      <c r="I181" s="6"/>
      <c r="J181" s="6">
        <v>1</v>
      </c>
      <c r="K181" s="87">
        <v>1</v>
      </c>
      <c r="L181" s="11">
        <v>99500</v>
      </c>
      <c r="M181" s="60"/>
    </row>
    <row r="182" spans="1:15" x14ac:dyDescent="0.35">
      <c r="A182" s="121" t="s">
        <v>36</v>
      </c>
      <c r="B182" s="63" t="s">
        <v>407</v>
      </c>
      <c r="C182" s="81">
        <f>SUM(F182:I182)</f>
        <v>15</v>
      </c>
      <c r="D182" s="63"/>
      <c r="E182" s="81"/>
      <c r="F182" s="62">
        <f t="shared" ref="F182:L182" si="16">SUM(F167:F181)</f>
        <v>12</v>
      </c>
      <c r="G182" s="62">
        <f t="shared" si="16"/>
        <v>1</v>
      </c>
      <c r="H182" s="62">
        <f t="shared" si="16"/>
        <v>2</v>
      </c>
      <c r="I182" s="62">
        <f t="shared" si="16"/>
        <v>0</v>
      </c>
      <c r="J182" s="62">
        <f t="shared" si="16"/>
        <v>5</v>
      </c>
      <c r="K182" s="62">
        <f t="shared" si="16"/>
        <v>15</v>
      </c>
      <c r="L182" s="117">
        <f t="shared" si="16"/>
        <v>1154900</v>
      </c>
      <c r="M182" s="62"/>
    </row>
    <row r="183" spans="1:15" x14ac:dyDescent="0.35">
      <c r="A183" s="221" t="s">
        <v>0</v>
      </c>
      <c r="B183" s="221" t="s">
        <v>32</v>
      </c>
      <c r="C183" s="218" t="s">
        <v>164</v>
      </c>
      <c r="D183" s="218"/>
      <c r="E183" s="218"/>
      <c r="F183" s="218"/>
      <c r="G183" s="218"/>
      <c r="H183" s="218"/>
      <c r="I183" s="218"/>
      <c r="J183" s="218" t="s">
        <v>196</v>
      </c>
      <c r="K183" s="218"/>
      <c r="L183" s="126" t="s">
        <v>34</v>
      </c>
      <c r="M183" s="221" t="s">
        <v>19</v>
      </c>
    </row>
    <row r="184" spans="1:15" x14ac:dyDescent="0.35">
      <c r="A184" s="222"/>
      <c r="B184" s="222"/>
      <c r="C184" s="10" t="s">
        <v>190</v>
      </c>
      <c r="D184" s="10" t="s">
        <v>1</v>
      </c>
      <c r="E184" s="10" t="s">
        <v>198</v>
      </c>
      <c r="F184" s="10" t="s">
        <v>165</v>
      </c>
      <c r="G184" s="10" t="s">
        <v>166</v>
      </c>
      <c r="H184" s="10" t="s">
        <v>188</v>
      </c>
      <c r="I184" s="10" t="s">
        <v>167</v>
      </c>
      <c r="J184" s="10" t="s">
        <v>33</v>
      </c>
      <c r="K184" s="10" t="s">
        <v>189</v>
      </c>
      <c r="L184" s="119" t="s">
        <v>35</v>
      </c>
      <c r="M184" s="222"/>
    </row>
    <row r="185" spans="1:15" x14ac:dyDescent="0.35">
      <c r="A185" s="4"/>
      <c r="B185" s="35" t="s">
        <v>416</v>
      </c>
      <c r="C185" s="31">
        <f>C182</f>
        <v>15</v>
      </c>
      <c r="D185" s="13"/>
      <c r="E185" s="13"/>
      <c r="F185" s="31">
        <f>F182</f>
        <v>12</v>
      </c>
      <c r="G185" s="31">
        <f t="shared" ref="G185:I185" si="17">G182</f>
        <v>1</v>
      </c>
      <c r="H185" s="31">
        <f t="shared" si="17"/>
        <v>2</v>
      </c>
      <c r="I185" s="31">
        <f t="shared" si="17"/>
        <v>0</v>
      </c>
      <c r="J185" s="31">
        <f t="shared" ref="J185:L185" si="18">J182</f>
        <v>5</v>
      </c>
      <c r="K185" s="90">
        <f t="shared" si="18"/>
        <v>15</v>
      </c>
      <c r="L185" s="116">
        <f t="shared" si="18"/>
        <v>1154900</v>
      </c>
      <c r="M185" s="118"/>
    </row>
    <row r="186" spans="1:15" x14ac:dyDescent="0.35">
      <c r="A186" s="6">
        <v>16</v>
      </c>
      <c r="B186" s="5" t="s">
        <v>269</v>
      </c>
      <c r="C186" s="5" t="s">
        <v>262</v>
      </c>
      <c r="D186" s="6" t="s">
        <v>11</v>
      </c>
      <c r="E186" s="6" t="s">
        <v>18</v>
      </c>
      <c r="F186" s="6"/>
      <c r="G186" s="6"/>
      <c r="H186" s="6">
        <v>1</v>
      </c>
      <c r="I186" s="6"/>
      <c r="J186" s="6">
        <v>1</v>
      </c>
      <c r="K186" s="87">
        <v>1</v>
      </c>
      <c r="L186" s="11">
        <v>100000</v>
      </c>
      <c r="M186" s="60"/>
    </row>
    <row r="187" spans="1:15" x14ac:dyDescent="0.35">
      <c r="A187" s="6">
        <v>17</v>
      </c>
      <c r="B187" s="5" t="s">
        <v>270</v>
      </c>
      <c r="C187" s="5" t="s">
        <v>264</v>
      </c>
      <c r="D187" s="6" t="s">
        <v>11</v>
      </c>
      <c r="E187" s="6" t="s">
        <v>18</v>
      </c>
      <c r="F187" s="6"/>
      <c r="G187" s="6"/>
      <c r="H187" s="6">
        <v>1</v>
      </c>
      <c r="I187" s="6"/>
      <c r="J187" s="6">
        <v>1</v>
      </c>
      <c r="K187" s="87">
        <v>1</v>
      </c>
      <c r="L187" s="11">
        <v>100000</v>
      </c>
      <c r="M187" s="60"/>
    </row>
    <row r="188" spans="1:15" x14ac:dyDescent="0.35">
      <c r="A188" s="6">
        <v>18</v>
      </c>
      <c r="B188" s="5" t="s">
        <v>271</v>
      </c>
      <c r="C188" s="5" t="s">
        <v>262</v>
      </c>
      <c r="D188" s="6" t="s">
        <v>11</v>
      </c>
      <c r="E188" s="6" t="s">
        <v>18</v>
      </c>
      <c r="F188" s="6"/>
      <c r="G188" s="6"/>
      <c r="H188" s="6">
        <v>1</v>
      </c>
      <c r="I188" s="6"/>
      <c r="J188" s="6">
        <v>1</v>
      </c>
      <c r="K188" s="87">
        <v>1</v>
      </c>
      <c r="L188" s="11">
        <v>100000</v>
      </c>
      <c r="M188" s="60"/>
    </row>
    <row r="189" spans="1:15" x14ac:dyDescent="0.35">
      <c r="A189" s="6">
        <v>19</v>
      </c>
      <c r="B189" s="5" t="s">
        <v>364</v>
      </c>
      <c r="C189" s="5" t="s">
        <v>365</v>
      </c>
      <c r="D189" s="6" t="s">
        <v>11</v>
      </c>
      <c r="E189" s="6" t="s">
        <v>18</v>
      </c>
      <c r="F189" s="6"/>
      <c r="G189" s="6"/>
      <c r="H189" s="6">
        <v>1</v>
      </c>
      <c r="I189" s="6"/>
      <c r="J189" s="6"/>
      <c r="K189" s="87">
        <v>1</v>
      </c>
      <c r="L189" s="11">
        <v>93000</v>
      </c>
      <c r="M189" s="60"/>
    </row>
    <row r="190" spans="1:15" x14ac:dyDescent="0.35">
      <c r="A190" s="6">
        <v>20</v>
      </c>
      <c r="B190" s="5" t="s">
        <v>369</v>
      </c>
      <c r="C190" s="5" t="s">
        <v>261</v>
      </c>
      <c r="D190" s="6" t="s">
        <v>11</v>
      </c>
      <c r="E190" s="6" t="s">
        <v>18</v>
      </c>
      <c r="F190" s="6"/>
      <c r="G190" s="6"/>
      <c r="H190" s="6">
        <v>1</v>
      </c>
      <c r="I190" s="6"/>
      <c r="J190" s="6">
        <v>1</v>
      </c>
      <c r="K190" s="87">
        <v>1</v>
      </c>
      <c r="L190" s="96">
        <v>100000</v>
      </c>
      <c r="M190" s="97"/>
    </row>
    <row r="191" spans="1:15" x14ac:dyDescent="0.35">
      <c r="A191" s="3"/>
      <c r="B191" s="7"/>
      <c r="C191" s="7"/>
      <c r="D191" s="3"/>
      <c r="E191" s="3"/>
      <c r="F191" s="3"/>
      <c r="G191" s="3"/>
      <c r="H191" s="3"/>
      <c r="I191" s="3"/>
      <c r="J191" s="3"/>
      <c r="K191" s="88"/>
      <c r="L191" s="96"/>
      <c r="M191" s="97"/>
      <c r="N191" s="105"/>
      <c r="O191" s="98"/>
    </row>
    <row r="192" spans="1:15" x14ac:dyDescent="0.35">
      <c r="A192" s="56" t="s">
        <v>36</v>
      </c>
      <c r="B192" s="77" t="s">
        <v>403</v>
      </c>
      <c r="C192" s="80">
        <f>SUM(F192:I192)</f>
        <v>20</v>
      </c>
      <c r="D192" s="77"/>
      <c r="E192" s="80"/>
      <c r="F192" s="64">
        <f t="shared" ref="F192:L192" si="19">SUM(F185:F190)</f>
        <v>12</v>
      </c>
      <c r="G192" s="64">
        <f t="shared" si="19"/>
        <v>1</v>
      </c>
      <c r="H192" s="64">
        <f t="shared" si="19"/>
        <v>7</v>
      </c>
      <c r="I192" s="64">
        <f t="shared" si="19"/>
        <v>0</v>
      </c>
      <c r="J192" s="64">
        <f t="shared" si="19"/>
        <v>9</v>
      </c>
      <c r="K192" s="64">
        <f t="shared" si="19"/>
        <v>20</v>
      </c>
      <c r="L192" s="76">
        <f t="shared" si="19"/>
        <v>1647900</v>
      </c>
      <c r="M192" s="57"/>
    </row>
    <row r="193" spans="1:13" x14ac:dyDescent="0.35">
      <c r="A193" s="4"/>
      <c r="B193" s="36" t="s">
        <v>390</v>
      </c>
      <c r="C193" s="36"/>
      <c r="D193" s="36"/>
      <c r="E193" s="36"/>
      <c r="F193" s="31"/>
      <c r="G193" s="31"/>
      <c r="H193" s="31"/>
      <c r="I193" s="31"/>
      <c r="J193" s="4"/>
      <c r="K193" s="89"/>
      <c r="L193" s="37"/>
      <c r="M193" s="118"/>
    </row>
    <row r="194" spans="1:13" x14ac:dyDescent="0.35">
      <c r="A194" s="6">
        <v>1</v>
      </c>
      <c r="B194" s="5" t="s">
        <v>79</v>
      </c>
      <c r="C194" s="5" t="s">
        <v>12</v>
      </c>
      <c r="D194" s="6" t="s">
        <v>12</v>
      </c>
      <c r="E194" s="6" t="s">
        <v>18</v>
      </c>
      <c r="F194" s="6">
        <v>1</v>
      </c>
      <c r="G194" s="6"/>
      <c r="H194" s="6"/>
      <c r="I194" s="6"/>
      <c r="J194" s="6">
        <v>1</v>
      </c>
      <c r="K194" s="87">
        <v>1</v>
      </c>
      <c r="L194" s="11">
        <v>100000</v>
      </c>
      <c r="M194" s="60"/>
    </row>
    <row r="195" spans="1:13" x14ac:dyDescent="0.35">
      <c r="A195" s="6">
        <v>2</v>
      </c>
      <c r="B195" s="5" t="s">
        <v>80</v>
      </c>
      <c r="C195" s="5" t="s">
        <v>272</v>
      </c>
      <c r="D195" s="6" t="s">
        <v>12</v>
      </c>
      <c r="E195" s="6" t="s">
        <v>18</v>
      </c>
      <c r="F195" s="6">
        <v>1</v>
      </c>
      <c r="G195" s="6"/>
      <c r="H195" s="6"/>
      <c r="I195" s="6"/>
      <c r="J195" s="6">
        <v>1</v>
      </c>
      <c r="K195" s="87">
        <v>1</v>
      </c>
      <c r="L195" s="11">
        <v>87900</v>
      </c>
      <c r="M195" s="60"/>
    </row>
    <row r="196" spans="1:13" x14ac:dyDescent="0.35">
      <c r="A196" s="6">
        <v>3</v>
      </c>
      <c r="B196" s="5" t="s">
        <v>81</v>
      </c>
      <c r="C196" s="5" t="s">
        <v>272</v>
      </c>
      <c r="D196" s="6" t="s">
        <v>12</v>
      </c>
      <c r="E196" s="6" t="s">
        <v>18</v>
      </c>
      <c r="F196" s="6">
        <v>1</v>
      </c>
      <c r="G196" s="6"/>
      <c r="H196" s="6"/>
      <c r="I196" s="6"/>
      <c r="J196" s="6">
        <v>1</v>
      </c>
      <c r="K196" s="87">
        <v>1</v>
      </c>
      <c r="L196" s="11">
        <v>100000</v>
      </c>
      <c r="M196" s="60"/>
    </row>
    <row r="197" spans="1:13" x14ac:dyDescent="0.35">
      <c r="A197" s="6">
        <v>4</v>
      </c>
      <c r="B197" s="5" t="s">
        <v>101</v>
      </c>
      <c r="C197" s="5" t="s">
        <v>12</v>
      </c>
      <c r="D197" s="6" t="s">
        <v>12</v>
      </c>
      <c r="E197" s="6" t="s">
        <v>18</v>
      </c>
      <c r="F197" s="6">
        <v>1</v>
      </c>
      <c r="G197" s="6"/>
      <c r="H197" s="6"/>
      <c r="I197" s="6"/>
      <c r="J197" s="6"/>
      <c r="K197" s="87">
        <v>1</v>
      </c>
      <c r="L197" s="11">
        <v>93878</v>
      </c>
      <c r="M197" s="60"/>
    </row>
    <row r="198" spans="1:13" x14ac:dyDescent="0.35">
      <c r="A198" s="6">
        <v>5</v>
      </c>
      <c r="B198" s="5" t="s">
        <v>404</v>
      </c>
      <c r="C198" s="5" t="s">
        <v>272</v>
      </c>
      <c r="D198" s="6" t="s">
        <v>12</v>
      </c>
      <c r="E198" s="6" t="s">
        <v>18</v>
      </c>
      <c r="F198" s="6"/>
      <c r="G198" s="6"/>
      <c r="H198" s="6">
        <v>1</v>
      </c>
      <c r="I198" s="6"/>
      <c r="J198" s="6">
        <v>1</v>
      </c>
      <c r="K198" s="87">
        <v>1</v>
      </c>
      <c r="L198" s="11">
        <v>81400</v>
      </c>
      <c r="M198" s="60"/>
    </row>
    <row r="199" spans="1:13" x14ac:dyDescent="0.35">
      <c r="A199" s="6">
        <v>6</v>
      </c>
      <c r="B199" s="5" t="s">
        <v>273</v>
      </c>
      <c r="C199" s="5" t="s">
        <v>274</v>
      </c>
      <c r="D199" s="6" t="s">
        <v>12</v>
      </c>
      <c r="E199" s="6" t="s">
        <v>18</v>
      </c>
      <c r="F199" s="6"/>
      <c r="G199" s="6"/>
      <c r="H199" s="6">
        <v>1</v>
      </c>
      <c r="I199" s="6"/>
      <c r="J199" s="6"/>
      <c r="K199" s="87">
        <v>1</v>
      </c>
      <c r="L199" s="11">
        <v>35000</v>
      </c>
      <c r="M199" s="60"/>
    </row>
    <row r="200" spans="1:13" x14ac:dyDescent="0.35">
      <c r="A200" s="6">
        <v>7</v>
      </c>
      <c r="B200" s="5" t="s">
        <v>275</v>
      </c>
      <c r="C200" s="5" t="s">
        <v>272</v>
      </c>
      <c r="D200" s="6" t="s">
        <v>12</v>
      </c>
      <c r="E200" s="6" t="s">
        <v>18</v>
      </c>
      <c r="F200" s="6"/>
      <c r="G200" s="6"/>
      <c r="H200" s="6">
        <v>1</v>
      </c>
      <c r="I200" s="6"/>
      <c r="J200" s="6">
        <v>1</v>
      </c>
      <c r="K200" s="87">
        <v>1</v>
      </c>
      <c r="L200" s="11">
        <v>44400</v>
      </c>
      <c r="M200" s="60"/>
    </row>
    <row r="201" spans="1:13" x14ac:dyDescent="0.35">
      <c r="A201" s="6">
        <v>8</v>
      </c>
      <c r="B201" s="5" t="s">
        <v>276</v>
      </c>
      <c r="C201" s="5" t="s">
        <v>274</v>
      </c>
      <c r="D201" s="6" t="s">
        <v>12</v>
      </c>
      <c r="E201" s="6" t="s">
        <v>18</v>
      </c>
      <c r="F201" s="6"/>
      <c r="G201" s="6"/>
      <c r="H201" s="6">
        <v>1</v>
      </c>
      <c r="I201" s="6"/>
      <c r="J201" s="6">
        <v>1</v>
      </c>
      <c r="K201" s="87">
        <v>1</v>
      </c>
      <c r="L201" s="11">
        <v>100000</v>
      </c>
      <c r="M201" s="60"/>
    </row>
    <row r="202" spans="1:13" x14ac:dyDescent="0.35">
      <c r="A202" s="6">
        <v>9</v>
      </c>
      <c r="B202" s="5" t="s">
        <v>360</v>
      </c>
      <c r="C202" s="5" t="s">
        <v>361</v>
      </c>
      <c r="D202" s="6" t="s">
        <v>12</v>
      </c>
      <c r="E202" s="5" t="s">
        <v>18</v>
      </c>
      <c r="F202" s="6"/>
      <c r="G202" s="6"/>
      <c r="H202" s="6">
        <v>1</v>
      </c>
      <c r="I202" s="6"/>
      <c r="J202" s="6">
        <v>1</v>
      </c>
      <c r="K202" s="87">
        <v>1</v>
      </c>
      <c r="L202" s="11">
        <v>100000</v>
      </c>
      <c r="M202" s="60"/>
    </row>
    <row r="203" spans="1:13" x14ac:dyDescent="0.35">
      <c r="A203" s="6">
        <v>10</v>
      </c>
      <c r="B203" s="5" t="s">
        <v>362</v>
      </c>
      <c r="C203" s="5" t="s">
        <v>361</v>
      </c>
      <c r="D203" s="6" t="s">
        <v>12</v>
      </c>
      <c r="E203" s="6" t="s">
        <v>18</v>
      </c>
      <c r="F203" s="6">
        <v>1</v>
      </c>
      <c r="G203" s="6"/>
      <c r="H203" s="6"/>
      <c r="I203" s="6"/>
      <c r="J203" s="6"/>
      <c r="K203" s="87">
        <v>1</v>
      </c>
      <c r="L203" s="11">
        <v>100000</v>
      </c>
      <c r="M203" s="60"/>
    </row>
    <row r="204" spans="1:13" x14ac:dyDescent="0.35">
      <c r="A204" s="6">
        <v>11</v>
      </c>
      <c r="B204" s="5" t="s">
        <v>370</v>
      </c>
      <c r="C204" s="5" t="s">
        <v>363</v>
      </c>
      <c r="D204" s="6" t="s">
        <v>12</v>
      </c>
      <c r="E204" s="6" t="s">
        <v>18</v>
      </c>
      <c r="F204" s="6"/>
      <c r="G204" s="6"/>
      <c r="H204" s="6"/>
      <c r="I204" s="6">
        <v>1</v>
      </c>
      <c r="J204" s="6"/>
      <c r="K204" s="87">
        <v>1</v>
      </c>
      <c r="L204" s="11">
        <v>100000</v>
      </c>
      <c r="M204" s="60"/>
    </row>
    <row r="205" spans="1:13" x14ac:dyDescent="0.35">
      <c r="A205" s="6">
        <v>12</v>
      </c>
      <c r="B205" s="5" t="s">
        <v>388</v>
      </c>
      <c r="C205" s="5" t="s">
        <v>12</v>
      </c>
      <c r="D205" s="6" t="s">
        <v>12</v>
      </c>
      <c r="E205" s="6" t="s">
        <v>18</v>
      </c>
      <c r="F205" s="6"/>
      <c r="G205" s="6"/>
      <c r="H205" s="6"/>
      <c r="I205" s="6">
        <v>1</v>
      </c>
      <c r="J205" s="6">
        <v>1</v>
      </c>
      <c r="K205" s="87">
        <v>1</v>
      </c>
      <c r="L205" s="11">
        <v>99900</v>
      </c>
      <c r="M205" s="60"/>
    </row>
    <row r="206" spans="1:13" x14ac:dyDescent="0.35">
      <c r="A206" s="6">
        <v>13</v>
      </c>
      <c r="B206" s="5" t="s">
        <v>386</v>
      </c>
      <c r="C206" s="5" t="s">
        <v>363</v>
      </c>
      <c r="D206" s="6" t="s">
        <v>12</v>
      </c>
      <c r="E206" s="6" t="s">
        <v>18</v>
      </c>
      <c r="F206" s="6"/>
      <c r="G206" s="6"/>
      <c r="H206" s="6">
        <v>1</v>
      </c>
      <c r="I206" s="6"/>
      <c r="J206" s="6"/>
      <c r="K206" s="87">
        <v>1</v>
      </c>
      <c r="L206" s="11">
        <v>46000</v>
      </c>
      <c r="M206" s="60"/>
    </row>
    <row r="207" spans="1:13" x14ac:dyDescent="0.35">
      <c r="A207" s="6"/>
      <c r="B207" s="5"/>
      <c r="C207" s="5"/>
      <c r="D207" s="6"/>
      <c r="E207" s="6"/>
      <c r="F207" s="6"/>
      <c r="G207" s="6"/>
      <c r="H207" s="6"/>
      <c r="I207" s="6"/>
      <c r="J207" s="6"/>
      <c r="K207" s="87"/>
      <c r="L207" s="11"/>
      <c r="M207" s="60"/>
    </row>
    <row r="208" spans="1:13" x14ac:dyDescent="0.35">
      <c r="A208" s="56" t="s">
        <v>36</v>
      </c>
      <c r="B208" s="77" t="s">
        <v>321</v>
      </c>
      <c r="C208" s="80">
        <f>SUM(F208:I208)</f>
        <v>13</v>
      </c>
      <c r="D208" s="57"/>
      <c r="E208" s="80" t="s">
        <v>36</v>
      </c>
      <c r="F208" s="64">
        <f t="shared" ref="F208:J208" si="20">SUM(F194:F205)</f>
        <v>5</v>
      </c>
      <c r="G208" s="64">
        <f t="shared" si="20"/>
        <v>0</v>
      </c>
      <c r="H208" s="64">
        <v>6</v>
      </c>
      <c r="I208" s="64">
        <f t="shared" si="20"/>
        <v>2</v>
      </c>
      <c r="J208" s="64">
        <f t="shared" si="20"/>
        <v>8</v>
      </c>
      <c r="K208" s="64">
        <f>SUM(K194:K206)</f>
        <v>13</v>
      </c>
      <c r="L208" s="76">
        <f>SUM(L194:L206)</f>
        <v>1088478</v>
      </c>
      <c r="M208" s="120"/>
    </row>
    <row r="209" spans="1:13" x14ac:dyDescent="0.35">
      <c r="A209" s="221" t="s">
        <v>0</v>
      </c>
      <c r="B209" s="221" t="s">
        <v>32</v>
      </c>
      <c r="C209" s="218" t="s">
        <v>164</v>
      </c>
      <c r="D209" s="218"/>
      <c r="E209" s="218"/>
      <c r="F209" s="218"/>
      <c r="G209" s="218"/>
      <c r="H209" s="218"/>
      <c r="I209" s="218"/>
      <c r="J209" s="218" t="s">
        <v>196</v>
      </c>
      <c r="K209" s="218"/>
      <c r="L209" s="126" t="s">
        <v>34</v>
      </c>
      <c r="M209" s="221" t="s">
        <v>19</v>
      </c>
    </row>
    <row r="210" spans="1:13" x14ac:dyDescent="0.35">
      <c r="A210" s="222"/>
      <c r="B210" s="222"/>
      <c r="C210" s="10" t="s">
        <v>190</v>
      </c>
      <c r="D210" s="10" t="s">
        <v>1</v>
      </c>
      <c r="E210" s="10" t="s">
        <v>198</v>
      </c>
      <c r="F210" s="10" t="s">
        <v>165</v>
      </c>
      <c r="G210" s="10" t="s">
        <v>166</v>
      </c>
      <c r="H210" s="10" t="s">
        <v>188</v>
      </c>
      <c r="I210" s="10" t="s">
        <v>167</v>
      </c>
      <c r="J210" s="10" t="s">
        <v>33</v>
      </c>
      <c r="K210" s="10" t="s">
        <v>189</v>
      </c>
      <c r="L210" s="119" t="s">
        <v>35</v>
      </c>
      <c r="M210" s="222"/>
    </row>
    <row r="211" spans="1:13" x14ac:dyDescent="0.35">
      <c r="A211" s="10"/>
      <c r="B211" s="35" t="s">
        <v>357</v>
      </c>
      <c r="C211" s="10"/>
      <c r="D211" s="10"/>
      <c r="E211" s="10"/>
      <c r="F211" s="10"/>
      <c r="G211" s="10"/>
      <c r="H211" s="10"/>
      <c r="I211" s="10"/>
      <c r="J211" s="10"/>
      <c r="K211" s="68"/>
      <c r="L211" s="119"/>
      <c r="M211" s="118"/>
    </row>
    <row r="212" spans="1:13" x14ac:dyDescent="0.35">
      <c r="A212" s="4">
        <v>1</v>
      </c>
      <c r="B212" s="13" t="s">
        <v>61</v>
      </c>
      <c r="C212" s="13" t="s">
        <v>277</v>
      </c>
      <c r="D212" s="4" t="s">
        <v>13</v>
      </c>
      <c r="E212" s="4" t="s">
        <v>18</v>
      </c>
      <c r="F212" s="4">
        <v>1</v>
      </c>
      <c r="G212" s="4"/>
      <c r="H212" s="4"/>
      <c r="I212" s="4"/>
      <c r="J212" s="4">
        <v>1</v>
      </c>
      <c r="K212" s="89">
        <v>1</v>
      </c>
      <c r="L212" s="37">
        <v>66500</v>
      </c>
      <c r="M212" s="118"/>
    </row>
    <row r="213" spans="1:13" x14ac:dyDescent="0.35">
      <c r="A213" s="6">
        <v>2</v>
      </c>
      <c r="B213" s="5" t="s">
        <v>62</v>
      </c>
      <c r="C213" s="5" t="s">
        <v>13</v>
      </c>
      <c r="D213" s="6" t="s">
        <v>13</v>
      </c>
      <c r="E213" s="6" t="s">
        <v>18</v>
      </c>
      <c r="F213" s="6">
        <v>1</v>
      </c>
      <c r="G213" s="6"/>
      <c r="H213" s="6"/>
      <c r="I213" s="6"/>
      <c r="J213" s="6">
        <v>1</v>
      </c>
      <c r="K213" s="87">
        <v>1</v>
      </c>
      <c r="L213" s="40">
        <v>35000</v>
      </c>
      <c r="M213" s="60"/>
    </row>
    <row r="214" spans="1:13" x14ac:dyDescent="0.35">
      <c r="A214" s="6">
        <v>3</v>
      </c>
      <c r="B214" s="5" t="s">
        <v>63</v>
      </c>
      <c r="C214" s="5" t="s">
        <v>278</v>
      </c>
      <c r="D214" s="6" t="s">
        <v>13</v>
      </c>
      <c r="E214" s="6" t="s">
        <v>18</v>
      </c>
      <c r="F214" s="6">
        <v>1</v>
      </c>
      <c r="G214" s="6"/>
      <c r="H214" s="6"/>
      <c r="I214" s="6"/>
      <c r="J214" s="6">
        <v>1</v>
      </c>
      <c r="K214" s="87">
        <v>1</v>
      </c>
      <c r="L214" s="11">
        <v>99000</v>
      </c>
      <c r="M214" s="60"/>
    </row>
    <row r="215" spans="1:13" x14ac:dyDescent="0.35">
      <c r="A215" s="6">
        <v>4</v>
      </c>
      <c r="B215" s="5" t="s">
        <v>64</v>
      </c>
      <c r="C215" s="5" t="s">
        <v>279</v>
      </c>
      <c r="D215" s="6" t="s">
        <v>13</v>
      </c>
      <c r="E215" s="6" t="s">
        <v>18</v>
      </c>
      <c r="F215" s="6">
        <v>1</v>
      </c>
      <c r="G215" s="6"/>
      <c r="H215" s="6"/>
      <c r="I215" s="6"/>
      <c r="J215" s="6">
        <v>1</v>
      </c>
      <c r="K215" s="87">
        <v>1</v>
      </c>
      <c r="L215" s="11">
        <v>38400</v>
      </c>
      <c r="M215" s="60"/>
    </row>
    <row r="216" spans="1:13" x14ac:dyDescent="0.35">
      <c r="A216" s="6">
        <v>5</v>
      </c>
      <c r="B216" s="5" t="s">
        <v>65</v>
      </c>
      <c r="C216" s="5" t="s">
        <v>279</v>
      </c>
      <c r="D216" s="6" t="s">
        <v>13</v>
      </c>
      <c r="E216" s="6" t="s">
        <v>18</v>
      </c>
      <c r="F216" s="6">
        <v>1</v>
      </c>
      <c r="G216" s="6"/>
      <c r="H216" s="6"/>
      <c r="I216" s="6"/>
      <c r="J216" s="6"/>
      <c r="K216" s="87">
        <v>1</v>
      </c>
      <c r="L216" s="11">
        <v>80000</v>
      </c>
      <c r="M216" s="60"/>
    </row>
    <row r="217" spans="1:13" x14ac:dyDescent="0.35">
      <c r="A217" s="6">
        <v>6</v>
      </c>
      <c r="B217" s="5" t="s">
        <v>66</v>
      </c>
      <c r="C217" s="5" t="s">
        <v>277</v>
      </c>
      <c r="D217" s="6" t="s">
        <v>13</v>
      </c>
      <c r="E217" s="6" t="s">
        <v>18</v>
      </c>
      <c r="F217" s="6">
        <v>1</v>
      </c>
      <c r="G217" s="6"/>
      <c r="H217" s="6"/>
      <c r="I217" s="6"/>
      <c r="J217" s="6">
        <v>1</v>
      </c>
      <c r="K217" s="87">
        <v>1</v>
      </c>
      <c r="L217" s="11">
        <v>77700</v>
      </c>
      <c r="M217" s="60"/>
    </row>
    <row r="218" spans="1:13" x14ac:dyDescent="0.35">
      <c r="A218" s="6">
        <v>7</v>
      </c>
      <c r="B218" s="5" t="s">
        <v>67</v>
      </c>
      <c r="C218" s="5" t="s">
        <v>277</v>
      </c>
      <c r="D218" s="6" t="s">
        <v>13</v>
      </c>
      <c r="E218" s="6" t="s">
        <v>18</v>
      </c>
      <c r="F218" s="6">
        <v>1</v>
      </c>
      <c r="G218" s="6"/>
      <c r="H218" s="6"/>
      <c r="I218" s="6"/>
      <c r="J218" s="6">
        <v>1</v>
      </c>
      <c r="K218" s="87">
        <v>1</v>
      </c>
      <c r="L218" s="11">
        <v>87900</v>
      </c>
      <c r="M218" s="60"/>
    </row>
    <row r="219" spans="1:13" x14ac:dyDescent="0.35">
      <c r="A219" s="6">
        <v>8</v>
      </c>
      <c r="B219" s="5" t="s">
        <v>68</v>
      </c>
      <c r="C219" s="5" t="s">
        <v>278</v>
      </c>
      <c r="D219" s="6" t="s">
        <v>13</v>
      </c>
      <c r="E219" s="6" t="s">
        <v>18</v>
      </c>
      <c r="F219" s="6">
        <v>1</v>
      </c>
      <c r="G219" s="6"/>
      <c r="H219" s="6"/>
      <c r="I219" s="6"/>
      <c r="J219" s="6">
        <v>1</v>
      </c>
      <c r="K219" s="87">
        <v>1</v>
      </c>
      <c r="L219" s="11">
        <v>99000</v>
      </c>
      <c r="M219" s="60"/>
    </row>
    <row r="220" spans="1:13" x14ac:dyDescent="0.35">
      <c r="A220" s="6">
        <v>9</v>
      </c>
      <c r="B220" s="5" t="s">
        <v>169</v>
      </c>
      <c r="C220" s="5" t="s">
        <v>13</v>
      </c>
      <c r="D220" s="6" t="s">
        <v>13</v>
      </c>
      <c r="E220" s="6" t="s">
        <v>18</v>
      </c>
      <c r="F220" s="6">
        <v>1</v>
      </c>
      <c r="G220" s="6"/>
      <c r="H220" s="6"/>
      <c r="I220" s="6"/>
      <c r="J220" s="6">
        <v>1</v>
      </c>
      <c r="K220" s="87">
        <v>1</v>
      </c>
      <c r="L220" s="11">
        <v>21600</v>
      </c>
      <c r="M220" s="60"/>
    </row>
    <row r="221" spans="1:13" x14ac:dyDescent="0.35">
      <c r="A221" s="6">
        <v>10</v>
      </c>
      <c r="B221" s="5" t="s">
        <v>69</v>
      </c>
      <c r="C221" s="5" t="s">
        <v>279</v>
      </c>
      <c r="D221" s="6" t="s">
        <v>13</v>
      </c>
      <c r="E221" s="6" t="s">
        <v>18</v>
      </c>
      <c r="F221" s="6">
        <v>1</v>
      </c>
      <c r="G221" s="6"/>
      <c r="H221" s="6"/>
      <c r="I221" s="6"/>
      <c r="J221" s="6">
        <v>1</v>
      </c>
      <c r="K221" s="87">
        <v>1</v>
      </c>
      <c r="L221" s="11">
        <v>73000</v>
      </c>
      <c r="M221" s="60"/>
    </row>
    <row r="222" spans="1:13" x14ac:dyDescent="0.35">
      <c r="A222" s="6">
        <v>11</v>
      </c>
      <c r="B222" s="5" t="s">
        <v>70</v>
      </c>
      <c r="C222" s="5" t="s">
        <v>279</v>
      </c>
      <c r="D222" s="6" t="s">
        <v>13</v>
      </c>
      <c r="E222" s="6" t="s">
        <v>18</v>
      </c>
      <c r="F222" s="6">
        <v>1</v>
      </c>
      <c r="G222" s="6"/>
      <c r="H222" s="6"/>
      <c r="I222" s="6"/>
      <c r="J222" s="6">
        <v>1</v>
      </c>
      <c r="K222" s="87">
        <v>1</v>
      </c>
      <c r="L222" s="11">
        <v>83500</v>
      </c>
      <c r="M222" s="60"/>
    </row>
    <row r="223" spans="1:13" x14ac:dyDescent="0.35">
      <c r="A223" s="6">
        <v>12</v>
      </c>
      <c r="B223" s="5" t="s">
        <v>71</v>
      </c>
      <c r="C223" s="5" t="s">
        <v>279</v>
      </c>
      <c r="D223" s="6" t="s">
        <v>13</v>
      </c>
      <c r="E223" s="6" t="s">
        <v>18</v>
      </c>
      <c r="F223" s="6"/>
      <c r="G223" s="6">
        <v>1</v>
      </c>
      <c r="H223" s="6"/>
      <c r="I223" s="6"/>
      <c r="J223" s="6">
        <v>1</v>
      </c>
      <c r="K223" s="87">
        <v>1</v>
      </c>
      <c r="L223" s="11">
        <v>35000</v>
      </c>
      <c r="M223" s="60"/>
    </row>
    <row r="224" spans="1:13" x14ac:dyDescent="0.35">
      <c r="A224" s="6">
        <v>13</v>
      </c>
      <c r="B224" s="5" t="s">
        <v>72</v>
      </c>
      <c r="C224" s="5" t="s">
        <v>13</v>
      </c>
      <c r="D224" s="6" t="s">
        <v>13</v>
      </c>
      <c r="E224" s="6" t="s">
        <v>18</v>
      </c>
      <c r="F224" s="6"/>
      <c r="G224" s="6"/>
      <c r="H224" s="6"/>
      <c r="I224" s="6" t="s">
        <v>170</v>
      </c>
      <c r="J224" s="6">
        <v>1</v>
      </c>
      <c r="K224" s="87">
        <v>1</v>
      </c>
      <c r="L224" s="11">
        <v>47000</v>
      </c>
      <c r="M224" s="60"/>
    </row>
    <row r="225" spans="1:13" x14ac:dyDescent="0.35">
      <c r="A225" s="6">
        <v>14</v>
      </c>
      <c r="B225" s="5" t="s">
        <v>73</v>
      </c>
      <c r="C225" s="5" t="s">
        <v>13</v>
      </c>
      <c r="D225" s="6" t="s">
        <v>13</v>
      </c>
      <c r="E225" s="6" t="s">
        <v>18</v>
      </c>
      <c r="F225" s="6"/>
      <c r="G225" s="6">
        <v>1</v>
      </c>
      <c r="H225" s="6"/>
      <c r="I225" s="6"/>
      <c r="J225" s="6">
        <v>1</v>
      </c>
      <c r="K225" s="87">
        <v>1</v>
      </c>
      <c r="L225" s="11">
        <v>17300</v>
      </c>
      <c r="M225" s="60"/>
    </row>
    <row r="226" spans="1:13" x14ac:dyDescent="0.35">
      <c r="A226" s="6">
        <v>15</v>
      </c>
      <c r="B226" s="5" t="s">
        <v>74</v>
      </c>
      <c r="C226" s="5" t="s">
        <v>277</v>
      </c>
      <c r="D226" s="6" t="s">
        <v>13</v>
      </c>
      <c r="E226" s="6" t="s">
        <v>18</v>
      </c>
      <c r="F226" s="6"/>
      <c r="G226" s="6">
        <v>1</v>
      </c>
      <c r="H226" s="6"/>
      <c r="I226" s="6"/>
      <c r="J226" s="6">
        <v>1</v>
      </c>
      <c r="K226" s="87">
        <v>1</v>
      </c>
      <c r="L226" s="11">
        <v>100000</v>
      </c>
      <c r="M226" s="84"/>
    </row>
    <row r="227" spans="1:13" x14ac:dyDescent="0.35">
      <c r="A227" s="6">
        <v>16</v>
      </c>
      <c r="B227" s="5" t="s">
        <v>75</v>
      </c>
      <c r="C227" s="5" t="s">
        <v>13</v>
      </c>
      <c r="D227" s="6" t="s">
        <v>13</v>
      </c>
      <c r="E227" s="6" t="s">
        <v>18</v>
      </c>
      <c r="F227" s="6"/>
      <c r="G227" s="6"/>
      <c r="H227" s="6"/>
      <c r="I227" s="6" t="s">
        <v>171</v>
      </c>
      <c r="J227" s="6">
        <v>1</v>
      </c>
      <c r="K227" s="87">
        <v>1</v>
      </c>
      <c r="L227" s="11">
        <v>38800</v>
      </c>
      <c r="M227" s="60"/>
    </row>
    <row r="228" spans="1:13" x14ac:dyDescent="0.35">
      <c r="A228" s="6">
        <v>17</v>
      </c>
      <c r="B228" s="5" t="s">
        <v>76</v>
      </c>
      <c r="C228" s="5" t="s">
        <v>279</v>
      </c>
      <c r="D228" s="6" t="s">
        <v>13</v>
      </c>
      <c r="E228" s="6" t="s">
        <v>18</v>
      </c>
      <c r="F228" s="6"/>
      <c r="G228" s="6"/>
      <c r="H228" s="6"/>
      <c r="I228" s="6" t="s">
        <v>171</v>
      </c>
      <c r="J228" s="6">
        <v>1</v>
      </c>
      <c r="K228" s="87">
        <v>1</v>
      </c>
      <c r="L228" s="11">
        <v>45100</v>
      </c>
      <c r="M228" s="60"/>
    </row>
    <row r="229" spans="1:13" x14ac:dyDescent="0.35">
      <c r="A229" s="6">
        <v>18</v>
      </c>
      <c r="B229" s="5" t="s">
        <v>77</v>
      </c>
      <c r="C229" s="5" t="s">
        <v>278</v>
      </c>
      <c r="D229" s="6" t="s">
        <v>13</v>
      </c>
      <c r="E229" s="6" t="s">
        <v>18</v>
      </c>
      <c r="F229" s="6"/>
      <c r="G229" s="6">
        <v>1</v>
      </c>
      <c r="H229" s="6"/>
      <c r="I229" s="6"/>
      <c r="J229" s="6">
        <v>1</v>
      </c>
      <c r="K229" s="87">
        <v>1</v>
      </c>
      <c r="L229" s="11">
        <v>100000</v>
      </c>
      <c r="M229" s="60"/>
    </row>
    <row r="230" spans="1:13" x14ac:dyDescent="0.35">
      <c r="A230" s="6">
        <v>19</v>
      </c>
      <c r="B230" s="5" t="s">
        <v>78</v>
      </c>
      <c r="C230" s="5" t="s">
        <v>13</v>
      </c>
      <c r="D230" s="6" t="s">
        <v>13</v>
      </c>
      <c r="E230" s="6" t="s">
        <v>18</v>
      </c>
      <c r="F230" s="6"/>
      <c r="G230" s="6">
        <v>1</v>
      </c>
      <c r="H230" s="6"/>
      <c r="I230" s="6"/>
      <c r="J230" s="6">
        <v>1</v>
      </c>
      <c r="K230" s="87">
        <v>1</v>
      </c>
      <c r="L230" s="11">
        <v>56600</v>
      </c>
      <c r="M230" s="60"/>
    </row>
    <row r="231" spans="1:13" x14ac:dyDescent="0.35">
      <c r="A231" s="6">
        <v>20</v>
      </c>
      <c r="B231" s="5" t="s">
        <v>282</v>
      </c>
      <c r="C231" s="5" t="s">
        <v>13</v>
      </c>
      <c r="D231" s="6" t="s">
        <v>13</v>
      </c>
      <c r="E231" s="6" t="s">
        <v>18</v>
      </c>
      <c r="F231" s="6"/>
      <c r="G231" s="6"/>
      <c r="H231" s="6">
        <v>1</v>
      </c>
      <c r="I231" s="6"/>
      <c r="J231" s="6">
        <v>1</v>
      </c>
      <c r="K231" s="87">
        <v>1</v>
      </c>
      <c r="L231" s="11">
        <v>99500</v>
      </c>
      <c r="M231" s="60"/>
    </row>
    <row r="232" spans="1:13" x14ac:dyDescent="0.35">
      <c r="A232" s="6">
        <v>21</v>
      </c>
      <c r="B232" s="5" t="s">
        <v>280</v>
      </c>
      <c r="C232" s="5" t="s">
        <v>279</v>
      </c>
      <c r="D232" s="6" t="s">
        <v>13</v>
      </c>
      <c r="E232" s="6" t="s">
        <v>18</v>
      </c>
      <c r="F232" s="6"/>
      <c r="G232" s="6"/>
      <c r="H232" s="6">
        <v>1</v>
      </c>
      <c r="I232" s="6"/>
      <c r="J232" s="6">
        <v>1</v>
      </c>
      <c r="K232" s="87">
        <v>1</v>
      </c>
      <c r="L232" s="11">
        <v>99500</v>
      </c>
      <c r="M232" s="60"/>
    </row>
    <row r="233" spans="1:13" x14ac:dyDescent="0.35">
      <c r="A233" s="6"/>
      <c r="B233" s="5"/>
      <c r="C233" s="5"/>
      <c r="D233" s="6"/>
      <c r="E233" s="6"/>
      <c r="F233" s="6"/>
      <c r="G233" s="6"/>
      <c r="H233" s="6"/>
      <c r="I233" s="6"/>
      <c r="J233" s="6"/>
      <c r="K233" s="87"/>
      <c r="L233" s="11"/>
      <c r="M233" s="60"/>
    </row>
    <row r="234" spans="1:13" x14ac:dyDescent="0.35">
      <c r="A234" s="56"/>
      <c r="B234" s="77" t="s">
        <v>323</v>
      </c>
      <c r="C234" s="80">
        <f>SUM(F234:I234)</f>
        <v>21</v>
      </c>
      <c r="D234" s="57"/>
      <c r="E234" s="80" t="s">
        <v>36</v>
      </c>
      <c r="F234" s="64">
        <f>SUM(F212:F233)</f>
        <v>11</v>
      </c>
      <c r="G234" s="64">
        <f>SUM(G212:G233)</f>
        <v>5</v>
      </c>
      <c r="H234" s="64">
        <f>SUM(H212:H233)</f>
        <v>2</v>
      </c>
      <c r="I234" s="64">
        <v>3</v>
      </c>
      <c r="J234" s="64">
        <f>SUM(J212:J233)</f>
        <v>20</v>
      </c>
      <c r="K234" s="64">
        <f>SUM(K212:K233)</f>
        <v>21</v>
      </c>
      <c r="L234" s="76">
        <f>SUM(L212:L233)</f>
        <v>1400400</v>
      </c>
      <c r="M234" s="120"/>
    </row>
    <row r="235" spans="1:13" x14ac:dyDescent="0.35">
      <c r="A235" s="221" t="s">
        <v>0</v>
      </c>
      <c r="B235" s="221" t="s">
        <v>32</v>
      </c>
      <c r="C235" s="218" t="s">
        <v>164</v>
      </c>
      <c r="D235" s="218"/>
      <c r="E235" s="218"/>
      <c r="F235" s="218"/>
      <c r="G235" s="218"/>
      <c r="H235" s="218"/>
      <c r="I235" s="218"/>
      <c r="J235" s="218" t="s">
        <v>196</v>
      </c>
      <c r="K235" s="218"/>
      <c r="L235" s="126" t="s">
        <v>34</v>
      </c>
      <c r="M235" s="221" t="s">
        <v>19</v>
      </c>
    </row>
    <row r="236" spans="1:13" x14ac:dyDescent="0.35">
      <c r="A236" s="222"/>
      <c r="B236" s="222"/>
      <c r="C236" s="10" t="s">
        <v>190</v>
      </c>
      <c r="D236" s="10" t="s">
        <v>1</v>
      </c>
      <c r="E236" s="10" t="s">
        <v>198</v>
      </c>
      <c r="F236" s="10" t="s">
        <v>165</v>
      </c>
      <c r="G236" s="10" t="s">
        <v>166</v>
      </c>
      <c r="H236" s="10" t="s">
        <v>188</v>
      </c>
      <c r="I236" s="10" t="s">
        <v>167</v>
      </c>
      <c r="J236" s="10" t="s">
        <v>33</v>
      </c>
      <c r="K236" s="10" t="s">
        <v>189</v>
      </c>
      <c r="L236" s="119" t="s">
        <v>35</v>
      </c>
      <c r="M236" s="222"/>
    </row>
    <row r="237" spans="1:13" x14ac:dyDescent="0.35">
      <c r="A237" s="4">
        <v>1</v>
      </c>
      <c r="B237" s="13" t="s">
        <v>177</v>
      </c>
      <c r="C237" s="13" t="s">
        <v>14</v>
      </c>
      <c r="D237" s="4" t="s">
        <v>14</v>
      </c>
      <c r="E237" s="4" t="s">
        <v>18</v>
      </c>
      <c r="F237" s="4">
        <v>1</v>
      </c>
      <c r="G237" s="4"/>
      <c r="H237" s="4"/>
      <c r="I237" s="4"/>
      <c r="J237" s="4">
        <v>1</v>
      </c>
      <c r="K237" s="89">
        <v>1</v>
      </c>
      <c r="L237" s="37">
        <v>100000</v>
      </c>
      <c r="M237" s="122"/>
    </row>
    <row r="238" spans="1:13" x14ac:dyDescent="0.35">
      <c r="A238" s="6">
        <v>2</v>
      </c>
      <c r="B238" s="5" t="s">
        <v>178</v>
      </c>
      <c r="C238" s="5" t="s">
        <v>286</v>
      </c>
      <c r="D238" s="6" t="s">
        <v>14</v>
      </c>
      <c r="E238" s="6" t="s">
        <v>18</v>
      </c>
      <c r="F238" s="6">
        <v>1</v>
      </c>
      <c r="G238" s="6"/>
      <c r="H238" s="6"/>
      <c r="I238" s="6"/>
      <c r="J238" s="6"/>
      <c r="K238" s="87">
        <v>1</v>
      </c>
      <c r="L238" s="11">
        <v>99000</v>
      </c>
      <c r="M238" s="84"/>
    </row>
    <row r="239" spans="1:13" x14ac:dyDescent="0.35">
      <c r="A239" s="6">
        <v>3</v>
      </c>
      <c r="B239" s="5" t="s">
        <v>179</v>
      </c>
      <c r="C239" s="5" t="s">
        <v>287</v>
      </c>
      <c r="D239" s="6" t="s">
        <v>14</v>
      </c>
      <c r="E239" s="6" t="s">
        <v>18</v>
      </c>
      <c r="F239" s="6">
        <v>1</v>
      </c>
      <c r="G239" s="6"/>
      <c r="H239" s="6"/>
      <c r="I239" s="6"/>
      <c r="J239" s="6"/>
      <c r="K239" s="87">
        <v>1</v>
      </c>
      <c r="L239" s="11">
        <v>99000</v>
      </c>
      <c r="M239" s="84"/>
    </row>
    <row r="240" spans="1:13" x14ac:dyDescent="0.35">
      <c r="A240" s="6">
        <v>4</v>
      </c>
      <c r="B240" s="5" t="s">
        <v>180</v>
      </c>
      <c r="C240" s="5" t="s">
        <v>284</v>
      </c>
      <c r="D240" s="6" t="s">
        <v>14</v>
      </c>
      <c r="E240" s="6" t="s">
        <v>18</v>
      </c>
      <c r="F240" s="6">
        <v>1</v>
      </c>
      <c r="G240" s="6"/>
      <c r="H240" s="6"/>
      <c r="I240" s="6"/>
      <c r="J240" s="6"/>
      <c r="K240" s="87">
        <v>1</v>
      </c>
      <c r="L240" s="11">
        <v>99900</v>
      </c>
      <c r="M240" s="84"/>
    </row>
    <row r="241" spans="1:13" x14ac:dyDescent="0.35">
      <c r="A241" s="6">
        <v>5</v>
      </c>
      <c r="B241" s="5" t="s">
        <v>181</v>
      </c>
      <c r="C241" s="5" t="s">
        <v>287</v>
      </c>
      <c r="D241" s="6" t="s">
        <v>14</v>
      </c>
      <c r="E241" s="6" t="s">
        <v>18</v>
      </c>
      <c r="F241" s="6">
        <v>1</v>
      </c>
      <c r="G241" s="6"/>
      <c r="H241" s="6"/>
      <c r="I241" s="6"/>
      <c r="J241" s="6"/>
      <c r="K241" s="87">
        <v>1</v>
      </c>
      <c r="L241" s="11">
        <v>100000</v>
      </c>
      <c r="M241" s="84"/>
    </row>
    <row r="242" spans="1:13" x14ac:dyDescent="0.35">
      <c r="A242" s="3">
        <v>6</v>
      </c>
      <c r="B242" s="7" t="s">
        <v>281</v>
      </c>
      <c r="C242" s="7" t="s">
        <v>284</v>
      </c>
      <c r="D242" s="6" t="s">
        <v>14</v>
      </c>
      <c r="E242" s="6" t="s">
        <v>18</v>
      </c>
      <c r="F242" s="3"/>
      <c r="G242" s="3"/>
      <c r="H242" s="3">
        <v>1</v>
      </c>
      <c r="I242" s="3"/>
      <c r="J242" s="3">
        <v>1</v>
      </c>
      <c r="K242" s="88">
        <v>1</v>
      </c>
      <c r="L242" s="11">
        <v>99500</v>
      </c>
      <c r="M242" s="84"/>
    </row>
    <row r="243" spans="1:13" x14ac:dyDescent="0.35">
      <c r="A243" s="3">
        <v>7</v>
      </c>
      <c r="B243" s="7" t="s">
        <v>283</v>
      </c>
      <c r="C243" s="7" t="s">
        <v>285</v>
      </c>
      <c r="D243" s="6" t="s">
        <v>14</v>
      </c>
      <c r="E243" s="6" t="s">
        <v>18</v>
      </c>
      <c r="F243" s="3"/>
      <c r="G243" s="3"/>
      <c r="H243" s="3">
        <v>1</v>
      </c>
      <c r="I243" s="3"/>
      <c r="J243" s="3"/>
      <c r="K243" s="88">
        <v>1</v>
      </c>
      <c r="L243" s="11">
        <v>99500</v>
      </c>
      <c r="M243" s="84"/>
    </row>
    <row r="244" spans="1:13" x14ac:dyDescent="0.35">
      <c r="A244" s="3"/>
      <c r="B244" s="7"/>
      <c r="C244" s="7"/>
      <c r="D244" s="3"/>
      <c r="E244" s="3"/>
      <c r="F244" s="3"/>
      <c r="G244" s="3"/>
      <c r="H244" s="3"/>
      <c r="I244" s="3"/>
      <c r="J244" s="3"/>
      <c r="K244" s="88"/>
      <c r="L244" s="11"/>
      <c r="M244" s="84"/>
    </row>
    <row r="245" spans="1:13" x14ac:dyDescent="0.35">
      <c r="A245" s="56"/>
      <c r="B245" s="77" t="s">
        <v>324</v>
      </c>
      <c r="C245" s="80">
        <f>SUM(F245:I245)</f>
        <v>7</v>
      </c>
      <c r="D245" s="77"/>
      <c r="E245" s="80" t="s">
        <v>36</v>
      </c>
      <c r="F245" s="64">
        <f t="shared" ref="F245:L245" si="21">SUM(F237:F244)</f>
        <v>5</v>
      </c>
      <c r="G245" s="64">
        <f t="shared" si="21"/>
        <v>0</v>
      </c>
      <c r="H245" s="64">
        <f t="shared" si="21"/>
        <v>2</v>
      </c>
      <c r="I245" s="64">
        <f t="shared" si="21"/>
        <v>0</v>
      </c>
      <c r="J245" s="64">
        <f t="shared" si="21"/>
        <v>2</v>
      </c>
      <c r="K245" s="64">
        <f t="shared" si="21"/>
        <v>7</v>
      </c>
      <c r="L245" s="77">
        <f t="shared" si="21"/>
        <v>696900</v>
      </c>
      <c r="M245" s="120"/>
    </row>
    <row r="246" spans="1:13" x14ac:dyDescent="0.35">
      <c r="A246" s="4"/>
      <c r="B246" s="36" t="s">
        <v>329</v>
      </c>
      <c r="C246" s="36"/>
      <c r="D246" s="36"/>
      <c r="E246" s="36"/>
      <c r="F246" s="31"/>
      <c r="G246" s="31"/>
      <c r="H246" s="31"/>
      <c r="I246" s="31"/>
      <c r="J246" s="13"/>
      <c r="K246" s="89"/>
      <c r="L246" s="37"/>
      <c r="M246" s="118"/>
    </row>
    <row r="247" spans="1:13" x14ac:dyDescent="0.35">
      <c r="A247" s="6">
        <v>1</v>
      </c>
      <c r="B247" s="5" t="s">
        <v>108</v>
      </c>
      <c r="C247" s="5" t="s">
        <v>289</v>
      </c>
      <c r="D247" s="6" t="s">
        <v>15</v>
      </c>
      <c r="E247" s="6" t="s">
        <v>18</v>
      </c>
      <c r="F247" s="6">
        <v>1</v>
      </c>
      <c r="G247" s="6"/>
      <c r="H247" s="6"/>
      <c r="I247" s="6"/>
      <c r="J247" s="6">
        <v>1</v>
      </c>
      <c r="K247" s="87">
        <v>1</v>
      </c>
      <c r="L247" s="11">
        <v>100000</v>
      </c>
      <c r="M247" s="60"/>
    </row>
    <row r="248" spans="1:13" x14ac:dyDescent="0.35">
      <c r="A248" s="6">
        <v>2</v>
      </c>
      <c r="B248" s="5" t="s">
        <v>109</v>
      </c>
      <c r="C248" s="5" t="s">
        <v>289</v>
      </c>
      <c r="D248" s="6" t="s">
        <v>15</v>
      </c>
      <c r="E248" s="6" t="s">
        <v>18</v>
      </c>
      <c r="F248" s="6">
        <v>1</v>
      </c>
      <c r="G248" s="6"/>
      <c r="H248" s="6"/>
      <c r="I248" s="6"/>
      <c r="J248" s="6">
        <v>1</v>
      </c>
      <c r="K248" s="87">
        <v>1</v>
      </c>
      <c r="L248" s="11">
        <v>100000</v>
      </c>
      <c r="M248" s="60"/>
    </row>
    <row r="249" spans="1:13" x14ac:dyDescent="0.35">
      <c r="A249" s="6">
        <v>3</v>
      </c>
      <c r="B249" s="5" t="s">
        <v>110</v>
      </c>
      <c r="C249" s="5" t="s">
        <v>290</v>
      </c>
      <c r="D249" s="6" t="s">
        <v>15</v>
      </c>
      <c r="E249" s="6" t="s">
        <v>18</v>
      </c>
      <c r="F249" s="6">
        <v>1</v>
      </c>
      <c r="G249" s="6"/>
      <c r="H249" s="6"/>
      <c r="I249" s="6"/>
      <c r="J249" s="6">
        <v>1</v>
      </c>
      <c r="K249" s="87">
        <v>1</v>
      </c>
      <c r="L249" s="11">
        <v>100000</v>
      </c>
      <c r="M249" s="60"/>
    </row>
    <row r="250" spans="1:13" x14ac:dyDescent="0.35">
      <c r="A250" s="6">
        <v>4</v>
      </c>
      <c r="B250" s="5" t="s">
        <v>111</v>
      </c>
      <c r="C250" s="5" t="s">
        <v>290</v>
      </c>
      <c r="D250" s="6" t="s">
        <v>15</v>
      </c>
      <c r="E250" s="6" t="s">
        <v>18</v>
      </c>
      <c r="F250" s="6">
        <v>1</v>
      </c>
      <c r="G250" s="6"/>
      <c r="H250" s="6"/>
      <c r="I250" s="6"/>
      <c r="J250" s="6">
        <v>1</v>
      </c>
      <c r="K250" s="87">
        <v>1</v>
      </c>
      <c r="L250" s="11">
        <v>100000</v>
      </c>
      <c r="M250" s="60"/>
    </row>
    <row r="251" spans="1:13" x14ac:dyDescent="0.35">
      <c r="A251" s="6">
        <v>5</v>
      </c>
      <c r="B251" s="5" t="s">
        <v>112</v>
      </c>
      <c r="C251" s="5" t="s">
        <v>291</v>
      </c>
      <c r="D251" s="6" t="s">
        <v>15</v>
      </c>
      <c r="E251" s="6" t="s">
        <v>18</v>
      </c>
      <c r="F251" s="6">
        <v>1</v>
      </c>
      <c r="G251" s="6"/>
      <c r="H251" s="6"/>
      <c r="I251" s="6"/>
      <c r="J251" s="6">
        <v>1</v>
      </c>
      <c r="K251" s="87">
        <v>1</v>
      </c>
      <c r="L251" s="11">
        <v>42400</v>
      </c>
      <c r="M251" s="60"/>
    </row>
    <row r="252" spans="1:13" x14ac:dyDescent="0.35">
      <c r="A252" s="6">
        <v>6</v>
      </c>
      <c r="B252" s="5" t="s">
        <v>293</v>
      </c>
      <c r="C252" s="5" t="s">
        <v>292</v>
      </c>
      <c r="D252" s="6" t="s">
        <v>15</v>
      </c>
      <c r="E252" s="6" t="s">
        <v>18</v>
      </c>
      <c r="F252" s="6">
        <v>1</v>
      </c>
      <c r="G252" s="6"/>
      <c r="H252" s="6"/>
      <c r="I252" s="6"/>
      <c r="J252" s="6">
        <v>1</v>
      </c>
      <c r="K252" s="87">
        <v>1</v>
      </c>
      <c r="L252" s="11">
        <v>51600</v>
      </c>
      <c r="M252" s="60"/>
    </row>
    <row r="253" spans="1:13" x14ac:dyDescent="0.35">
      <c r="A253" s="6">
        <v>7</v>
      </c>
      <c r="B253" s="5" t="s">
        <v>113</v>
      </c>
      <c r="C253" s="5" t="s">
        <v>289</v>
      </c>
      <c r="D253" s="6" t="s">
        <v>15</v>
      </c>
      <c r="E253" s="6" t="s">
        <v>18</v>
      </c>
      <c r="F253" s="6"/>
      <c r="G253" s="6"/>
      <c r="H253" s="6"/>
      <c r="I253" s="6" t="s">
        <v>1</v>
      </c>
      <c r="J253" s="6">
        <v>1</v>
      </c>
      <c r="K253" s="87">
        <v>1</v>
      </c>
      <c r="L253" s="11">
        <v>100000</v>
      </c>
      <c r="M253" s="60"/>
    </row>
    <row r="254" spans="1:13" x14ac:dyDescent="0.35">
      <c r="A254" s="6">
        <v>8</v>
      </c>
      <c r="B254" s="5" t="s">
        <v>113</v>
      </c>
      <c r="C254" s="5" t="s">
        <v>289</v>
      </c>
      <c r="D254" s="6" t="s">
        <v>15</v>
      </c>
      <c r="E254" s="6" t="s">
        <v>18</v>
      </c>
      <c r="F254" s="6"/>
      <c r="G254" s="6"/>
      <c r="H254" s="6"/>
      <c r="I254" s="6" t="s">
        <v>1</v>
      </c>
      <c r="J254" s="6">
        <v>1</v>
      </c>
      <c r="K254" s="87">
        <v>1</v>
      </c>
      <c r="L254" s="11">
        <v>94300</v>
      </c>
      <c r="M254" s="60"/>
    </row>
    <row r="255" spans="1:13" x14ac:dyDescent="0.35">
      <c r="A255" s="6">
        <v>9</v>
      </c>
      <c r="B255" s="5" t="s">
        <v>114</v>
      </c>
      <c r="C255" s="5" t="s">
        <v>15</v>
      </c>
      <c r="D255" s="6" t="s">
        <v>15</v>
      </c>
      <c r="E255" s="6" t="s">
        <v>18</v>
      </c>
      <c r="F255" s="6">
        <v>1</v>
      </c>
      <c r="G255" s="6"/>
      <c r="H255" s="6"/>
      <c r="I255" s="6"/>
      <c r="J255" s="6">
        <v>1</v>
      </c>
      <c r="K255" s="87">
        <v>1</v>
      </c>
      <c r="L255" s="11">
        <v>40300</v>
      </c>
      <c r="M255" s="60"/>
    </row>
    <row r="256" spans="1:13" x14ac:dyDescent="0.35">
      <c r="A256" s="6">
        <v>10</v>
      </c>
      <c r="B256" s="5" t="s">
        <v>288</v>
      </c>
      <c r="C256" s="5" t="s">
        <v>15</v>
      </c>
      <c r="D256" s="6" t="s">
        <v>15</v>
      </c>
      <c r="E256" s="6" t="s">
        <v>18</v>
      </c>
      <c r="F256" s="6"/>
      <c r="G256" s="6"/>
      <c r="H256" s="6">
        <v>1</v>
      </c>
      <c r="I256" s="6"/>
      <c r="J256" s="6">
        <v>1</v>
      </c>
      <c r="K256" s="87">
        <v>1</v>
      </c>
      <c r="L256" s="11">
        <v>100000</v>
      </c>
      <c r="M256" s="60"/>
    </row>
    <row r="257" spans="1:13" x14ac:dyDescent="0.35">
      <c r="A257" s="3"/>
      <c r="B257" s="7"/>
      <c r="C257" s="7"/>
      <c r="D257" s="3"/>
      <c r="E257" s="3"/>
      <c r="F257" s="3"/>
      <c r="G257" s="3"/>
      <c r="H257" s="3"/>
      <c r="I257" s="3"/>
      <c r="J257" s="3"/>
      <c r="K257" s="88"/>
      <c r="L257" s="11"/>
      <c r="M257" s="60"/>
    </row>
    <row r="258" spans="1:13" x14ac:dyDescent="0.35">
      <c r="A258" s="3"/>
      <c r="B258" s="7"/>
      <c r="C258" s="7"/>
      <c r="D258" s="3"/>
      <c r="E258" s="3"/>
      <c r="F258" s="3"/>
      <c r="G258" s="3"/>
      <c r="H258" s="3"/>
      <c r="I258" s="3"/>
      <c r="J258" s="3"/>
      <c r="K258" s="88"/>
      <c r="L258" s="11"/>
      <c r="M258" s="60"/>
    </row>
    <row r="259" spans="1:13" x14ac:dyDescent="0.35">
      <c r="A259" s="3"/>
      <c r="B259" s="7"/>
      <c r="C259" s="7"/>
      <c r="D259" s="3"/>
      <c r="E259" s="3"/>
      <c r="F259" s="3"/>
      <c r="G259" s="3"/>
      <c r="H259" s="3"/>
      <c r="I259" s="3"/>
      <c r="J259" s="3"/>
      <c r="K259" s="88"/>
      <c r="L259" s="11"/>
      <c r="M259" s="60"/>
    </row>
    <row r="260" spans="1:13" x14ac:dyDescent="0.35">
      <c r="A260" s="56"/>
      <c r="B260" s="77" t="s">
        <v>326</v>
      </c>
      <c r="C260" s="80">
        <f>SUM(F260:I260)</f>
        <v>10</v>
      </c>
      <c r="D260" s="77"/>
      <c r="E260" s="80" t="s">
        <v>36</v>
      </c>
      <c r="F260" s="64">
        <f>SUM(F247:F256)</f>
        <v>7</v>
      </c>
      <c r="G260" s="64">
        <f t="shared" ref="G260:H260" si="22">SUM(G247:G256)</f>
        <v>0</v>
      </c>
      <c r="H260" s="64">
        <f t="shared" si="22"/>
        <v>1</v>
      </c>
      <c r="I260" s="64">
        <v>2</v>
      </c>
      <c r="J260" s="64">
        <f t="shared" ref="J260" si="23">SUM(J247:J256)</f>
        <v>10</v>
      </c>
      <c r="K260" s="64">
        <f>SUM(K247:K256)</f>
        <v>10</v>
      </c>
      <c r="L260" s="55">
        <f>SUM(L247:L256)</f>
        <v>828600</v>
      </c>
      <c r="M260" s="120"/>
    </row>
    <row r="261" spans="1:13" x14ac:dyDescent="0.35">
      <c r="A261" s="221" t="s">
        <v>0</v>
      </c>
      <c r="B261" s="221" t="s">
        <v>32</v>
      </c>
      <c r="C261" s="218" t="s">
        <v>164</v>
      </c>
      <c r="D261" s="218"/>
      <c r="E261" s="218"/>
      <c r="F261" s="218"/>
      <c r="G261" s="218"/>
      <c r="H261" s="218"/>
      <c r="I261" s="218"/>
      <c r="J261" s="218" t="s">
        <v>196</v>
      </c>
      <c r="K261" s="218"/>
      <c r="L261" s="126" t="s">
        <v>34</v>
      </c>
      <c r="M261" s="221" t="s">
        <v>19</v>
      </c>
    </row>
    <row r="262" spans="1:13" x14ac:dyDescent="0.35">
      <c r="A262" s="222"/>
      <c r="B262" s="222"/>
      <c r="C262" s="10" t="s">
        <v>190</v>
      </c>
      <c r="D262" s="10" t="s">
        <v>1</v>
      </c>
      <c r="E262" s="10" t="s">
        <v>198</v>
      </c>
      <c r="F262" s="10" t="s">
        <v>165</v>
      </c>
      <c r="G262" s="10" t="s">
        <v>166</v>
      </c>
      <c r="H262" s="10" t="s">
        <v>188</v>
      </c>
      <c r="I262" s="10" t="s">
        <v>167</v>
      </c>
      <c r="J262" s="10" t="s">
        <v>33</v>
      </c>
      <c r="K262" s="10" t="s">
        <v>189</v>
      </c>
      <c r="L262" s="119" t="s">
        <v>35</v>
      </c>
      <c r="M262" s="222"/>
    </row>
    <row r="263" spans="1:13" x14ac:dyDescent="0.35">
      <c r="A263" s="4" t="s">
        <v>36</v>
      </c>
      <c r="B263" s="36" t="s">
        <v>385</v>
      </c>
      <c r="C263" s="36"/>
      <c r="D263" s="36"/>
      <c r="E263" s="36"/>
      <c r="F263" s="31"/>
      <c r="G263" s="31"/>
      <c r="H263" s="31"/>
      <c r="I263" s="31"/>
      <c r="J263" s="13"/>
      <c r="K263" s="89"/>
      <c r="L263" s="37"/>
      <c r="M263" s="118"/>
    </row>
    <row r="264" spans="1:13" x14ac:dyDescent="0.35">
      <c r="A264" s="6">
        <v>1</v>
      </c>
      <c r="B264" s="5" t="s">
        <v>60</v>
      </c>
      <c r="C264" s="5" t="s">
        <v>294</v>
      </c>
      <c r="D264" s="6" t="s">
        <v>16</v>
      </c>
      <c r="E264" s="6" t="s">
        <v>18</v>
      </c>
      <c r="F264" s="6">
        <v>1</v>
      </c>
      <c r="G264" s="6"/>
      <c r="H264" s="6"/>
      <c r="I264" s="6"/>
      <c r="J264" s="6">
        <v>1</v>
      </c>
      <c r="K264" s="87">
        <v>1</v>
      </c>
      <c r="L264" s="11">
        <v>99900</v>
      </c>
      <c r="M264" s="60"/>
    </row>
    <row r="265" spans="1:13" x14ac:dyDescent="0.35">
      <c r="A265" s="6">
        <v>2</v>
      </c>
      <c r="B265" s="5" t="s">
        <v>182</v>
      </c>
      <c r="C265" s="5" t="s">
        <v>295</v>
      </c>
      <c r="D265" s="6" t="s">
        <v>16</v>
      </c>
      <c r="E265" s="6" t="s">
        <v>18</v>
      </c>
      <c r="F265" s="6">
        <v>1</v>
      </c>
      <c r="G265" s="6"/>
      <c r="H265" s="6"/>
      <c r="I265" s="6"/>
      <c r="J265" s="6">
        <v>1</v>
      </c>
      <c r="K265" s="87">
        <v>1</v>
      </c>
      <c r="L265" s="11">
        <v>100000</v>
      </c>
      <c r="M265" s="60"/>
    </row>
    <row r="266" spans="1:13" x14ac:dyDescent="0.35">
      <c r="A266" s="6">
        <v>3</v>
      </c>
      <c r="B266" s="5" t="s">
        <v>371</v>
      </c>
      <c r="C266" s="5" t="s">
        <v>296</v>
      </c>
      <c r="D266" s="6" t="s">
        <v>16</v>
      </c>
      <c r="E266" s="6" t="s">
        <v>18</v>
      </c>
      <c r="F266" s="6">
        <v>1</v>
      </c>
      <c r="G266" s="6"/>
      <c r="H266" s="6"/>
      <c r="I266" s="6"/>
      <c r="J266" s="6"/>
      <c r="K266" s="87">
        <v>1</v>
      </c>
      <c r="L266" s="11">
        <v>55000</v>
      </c>
      <c r="M266" s="60"/>
    </row>
    <row r="267" spans="1:13" x14ac:dyDescent="0.35">
      <c r="A267" s="6">
        <v>4</v>
      </c>
      <c r="B267" s="5" t="s">
        <v>377</v>
      </c>
      <c r="C267" s="5" t="s">
        <v>294</v>
      </c>
      <c r="D267" s="6" t="s">
        <v>16</v>
      </c>
      <c r="E267" s="6" t="s">
        <v>18</v>
      </c>
      <c r="F267" s="6">
        <v>1</v>
      </c>
      <c r="G267" s="6"/>
      <c r="H267" s="6"/>
      <c r="I267" s="6"/>
      <c r="J267" s="6"/>
      <c r="K267" s="87">
        <v>1</v>
      </c>
      <c r="L267" s="11">
        <v>68900</v>
      </c>
      <c r="M267" s="60"/>
    </row>
    <row r="268" spans="1:13" x14ac:dyDescent="0.35">
      <c r="A268" s="6">
        <v>5</v>
      </c>
      <c r="B268" s="5" t="s">
        <v>183</v>
      </c>
      <c r="C268" s="5" t="s">
        <v>297</v>
      </c>
      <c r="D268" s="6" t="s">
        <v>16</v>
      </c>
      <c r="E268" s="6" t="s">
        <v>18</v>
      </c>
      <c r="F268" s="6">
        <v>1</v>
      </c>
      <c r="G268" s="6"/>
      <c r="H268" s="6"/>
      <c r="I268" s="6"/>
      <c r="J268" s="6"/>
      <c r="K268" s="87">
        <v>1</v>
      </c>
      <c r="L268" s="11">
        <v>53800</v>
      </c>
      <c r="M268" s="60"/>
    </row>
    <row r="269" spans="1:13" x14ac:dyDescent="0.35">
      <c r="A269" s="6">
        <v>6</v>
      </c>
      <c r="B269" s="5" t="s">
        <v>184</v>
      </c>
      <c r="C269" s="5" t="s">
        <v>297</v>
      </c>
      <c r="D269" s="6" t="s">
        <v>16</v>
      </c>
      <c r="E269" s="6" t="s">
        <v>18</v>
      </c>
      <c r="F269" s="6">
        <v>1</v>
      </c>
      <c r="G269" s="6"/>
      <c r="H269" s="6"/>
      <c r="I269" s="6"/>
      <c r="J269" s="6"/>
      <c r="K269" s="87">
        <v>1</v>
      </c>
      <c r="L269" s="11">
        <v>24000</v>
      </c>
      <c r="M269" s="60"/>
    </row>
    <row r="270" spans="1:13" x14ac:dyDescent="0.35">
      <c r="A270" s="6">
        <v>7</v>
      </c>
      <c r="B270" s="5" t="s">
        <v>378</v>
      </c>
      <c r="C270" s="5" t="s">
        <v>296</v>
      </c>
      <c r="D270" s="6" t="s">
        <v>16</v>
      </c>
      <c r="E270" s="6" t="s">
        <v>18</v>
      </c>
      <c r="F270" s="6">
        <v>1</v>
      </c>
      <c r="G270" s="6"/>
      <c r="H270" s="6"/>
      <c r="I270" s="6"/>
      <c r="J270" s="6">
        <v>1</v>
      </c>
      <c r="K270" s="87">
        <v>1</v>
      </c>
      <c r="L270" s="11">
        <v>55000</v>
      </c>
      <c r="M270" s="60"/>
    </row>
    <row r="271" spans="1:13" x14ac:dyDescent="0.35">
      <c r="A271" s="3">
        <v>8</v>
      </c>
      <c r="B271" s="7" t="s">
        <v>379</v>
      </c>
      <c r="C271" s="5" t="s">
        <v>294</v>
      </c>
      <c r="D271" s="3" t="s">
        <v>16</v>
      </c>
      <c r="E271" s="3" t="s">
        <v>18</v>
      </c>
      <c r="F271" s="3">
        <v>1</v>
      </c>
      <c r="G271" s="3"/>
      <c r="H271" s="3"/>
      <c r="I271" s="3"/>
      <c r="J271" s="7"/>
      <c r="K271" s="88">
        <v>1</v>
      </c>
      <c r="L271" s="11">
        <v>68900</v>
      </c>
      <c r="M271" s="60"/>
    </row>
    <row r="272" spans="1:13" x14ac:dyDescent="0.35">
      <c r="A272" s="6">
        <v>9</v>
      </c>
      <c r="B272" s="5" t="s">
        <v>298</v>
      </c>
      <c r="C272" s="5" t="s">
        <v>299</v>
      </c>
      <c r="D272" s="6" t="s">
        <v>16</v>
      </c>
      <c r="E272" s="6" t="s">
        <v>18</v>
      </c>
      <c r="F272" s="6"/>
      <c r="G272" s="6"/>
      <c r="H272" s="6">
        <v>1</v>
      </c>
      <c r="I272" s="6"/>
      <c r="J272" s="6">
        <v>1</v>
      </c>
      <c r="K272" s="87">
        <v>1</v>
      </c>
      <c r="L272" s="11">
        <v>94000</v>
      </c>
      <c r="M272" s="60"/>
    </row>
    <row r="273" spans="1:13" x14ac:dyDescent="0.35">
      <c r="A273" s="6">
        <v>10</v>
      </c>
      <c r="B273" s="5" t="s">
        <v>300</v>
      </c>
      <c r="C273" s="5" t="s">
        <v>297</v>
      </c>
      <c r="D273" s="6" t="s">
        <v>16</v>
      </c>
      <c r="E273" s="6" t="s">
        <v>18</v>
      </c>
      <c r="F273" s="6"/>
      <c r="G273" s="6"/>
      <c r="H273" s="6">
        <v>1</v>
      </c>
      <c r="I273" s="6"/>
      <c r="J273" s="6">
        <v>1</v>
      </c>
      <c r="K273" s="87">
        <v>1</v>
      </c>
      <c r="L273" s="11">
        <v>99500</v>
      </c>
      <c r="M273" s="60"/>
    </row>
    <row r="274" spans="1:13" x14ac:dyDescent="0.35">
      <c r="A274" s="6">
        <v>11</v>
      </c>
      <c r="B274" s="5" t="s">
        <v>380</v>
      </c>
      <c r="C274" s="5" t="s">
        <v>382</v>
      </c>
      <c r="D274" s="6" t="s">
        <v>16</v>
      </c>
      <c r="E274" s="6" t="s">
        <v>18</v>
      </c>
      <c r="F274" s="6"/>
      <c r="G274" s="6"/>
      <c r="H274" s="6">
        <v>1</v>
      </c>
      <c r="I274" s="6"/>
      <c r="J274" s="6">
        <v>1</v>
      </c>
      <c r="K274" s="87">
        <v>1</v>
      </c>
      <c r="L274" s="11">
        <v>100000</v>
      </c>
      <c r="M274" s="60"/>
    </row>
    <row r="275" spans="1:13" x14ac:dyDescent="0.35">
      <c r="A275" s="6">
        <v>12</v>
      </c>
      <c r="B275" s="5" t="s">
        <v>381</v>
      </c>
      <c r="C275" s="5"/>
      <c r="D275" s="6" t="s">
        <v>16</v>
      </c>
      <c r="E275" s="5" t="s">
        <v>18</v>
      </c>
      <c r="F275" s="6"/>
      <c r="G275" s="6"/>
      <c r="H275" s="6"/>
      <c r="I275" s="6">
        <v>1</v>
      </c>
      <c r="J275" s="6"/>
      <c r="K275" s="87">
        <v>1</v>
      </c>
      <c r="L275" s="11">
        <v>100000</v>
      </c>
      <c r="M275" s="60"/>
    </row>
    <row r="276" spans="1:13" x14ac:dyDescent="0.35">
      <c r="A276" s="3"/>
      <c r="B276" s="7"/>
      <c r="C276" s="7"/>
      <c r="D276" s="3"/>
      <c r="E276" s="7"/>
      <c r="F276" s="3"/>
      <c r="G276" s="3"/>
      <c r="H276" s="3"/>
      <c r="I276" s="3"/>
      <c r="J276" s="3"/>
      <c r="K276" s="88"/>
      <c r="L276" s="11"/>
      <c r="M276" s="60"/>
    </row>
    <row r="277" spans="1:13" x14ac:dyDescent="0.35">
      <c r="A277" s="56"/>
      <c r="B277" s="77" t="s">
        <v>328</v>
      </c>
      <c r="C277" s="80">
        <f>SUM(F277:I277)</f>
        <v>12</v>
      </c>
      <c r="D277" s="77"/>
      <c r="E277" s="80" t="s">
        <v>36</v>
      </c>
      <c r="F277" s="64">
        <f>SUM(F264:F276)</f>
        <v>8</v>
      </c>
      <c r="G277" s="64">
        <f t="shared" ref="G277:K277" si="24">SUM(G264:G276)</f>
        <v>0</v>
      </c>
      <c r="H277" s="64">
        <f t="shared" si="24"/>
        <v>3</v>
      </c>
      <c r="I277" s="64">
        <f t="shared" si="24"/>
        <v>1</v>
      </c>
      <c r="J277" s="64">
        <f t="shared" si="24"/>
        <v>6</v>
      </c>
      <c r="K277" s="64">
        <f t="shared" si="24"/>
        <v>12</v>
      </c>
      <c r="L277" s="76">
        <f>SUM(L264:L276)</f>
        <v>919000</v>
      </c>
      <c r="M277" s="57" t="s">
        <v>36</v>
      </c>
    </row>
    <row r="278" spans="1:13" x14ac:dyDescent="0.35">
      <c r="A278" s="4"/>
      <c r="B278" s="36" t="s">
        <v>391</v>
      </c>
      <c r="C278" s="36"/>
      <c r="D278" s="36"/>
      <c r="E278" s="36"/>
      <c r="F278" s="31"/>
      <c r="G278" s="31"/>
      <c r="H278" s="31"/>
      <c r="I278" s="31"/>
      <c r="J278" s="13"/>
      <c r="K278" s="89"/>
      <c r="L278" s="37"/>
      <c r="M278" s="118"/>
    </row>
    <row r="279" spans="1:13" x14ac:dyDescent="0.35">
      <c r="A279" s="6">
        <v>1</v>
      </c>
      <c r="B279" s="5" t="s">
        <v>116</v>
      </c>
      <c r="C279" s="5" t="s">
        <v>301</v>
      </c>
      <c r="D279" s="6" t="s">
        <v>17</v>
      </c>
      <c r="E279" s="6" t="s">
        <v>18</v>
      </c>
      <c r="F279" s="6">
        <v>1</v>
      </c>
      <c r="G279" s="6"/>
      <c r="H279" s="6"/>
      <c r="I279" s="6"/>
      <c r="J279" s="5"/>
      <c r="K279" s="87">
        <v>1</v>
      </c>
      <c r="L279" s="11">
        <v>94500</v>
      </c>
      <c r="M279" s="60"/>
    </row>
    <row r="280" spans="1:13" x14ac:dyDescent="0.35">
      <c r="A280" s="6">
        <v>2</v>
      </c>
      <c r="B280" s="5" t="s">
        <v>117</v>
      </c>
      <c r="C280" s="5" t="s">
        <v>301</v>
      </c>
      <c r="D280" s="6" t="s">
        <v>17</v>
      </c>
      <c r="E280" s="6" t="s">
        <v>18</v>
      </c>
      <c r="F280" s="6">
        <v>1</v>
      </c>
      <c r="G280" s="6"/>
      <c r="H280" s="6"/>
      <c r="I280" s="6"/>
      <c r="J280" s="5"/>
      <c r="K280" s="87">
        <v>1</v>
      </c>
      <c r="L280" s="11">
        <v>99555</v>
      </c>
      <c r="M280" s="60"/>
    </row>
    <row r="281" spans="1:13" x14ac:dyDescent="0.35">
      <c r="A281" s="6">
        <v>3</v>
      </c>
      <c r="B281" s="5" t="s">
        <v>118</v>
      </c>
      <c r="C281" s="5" t="s">
        <v>302</v>
      </c>
      <c r="D281" s="6" t="s">
        <v>17</v>
      </c>
      <c r="E281" s="6" t="s">
        <v>18</v>
      </c>
      <c r="F281" s="6">
        <v>1</v>
      </c>
      <c r="G281" s="6"/>
      <c r="H281" s="6"/>
      <c r="I281" s="6"/>
      <c r="J281" s="5"/>
      <c r="K281" s="87">
        <v>1</v>
      </c>
      <c r="L281" s="11">
        <v>100000</v>
      </c>
      <c r="M281" s="60"/>
    </row>
    <row r="282" spans="1:13" x14ac:dyDescent="0.35">
      <c r="A282" s="6">
        <v>4</v>
      </c>
      <c r="B282" s="5" t="s">
        <v>119</v>
      </c>
      <c r="C282" s="5" t="s">
        <v>301</v>
      </c>
      <c r="D282" s="6" t="s">
        <v>17</v>
      </c>
      <c r="E282" s="6" t="s">
        <v>18</v>
      </c>
      <c r="F282" s="6">
        <v>1</v>
      </c>
      <c r="G282" s="6"/>
      <c r="H282" s="6"/>
      <c r="I282" s="6"/>
      <c r="J282" s="5"/>
      <c r="K282" s="87">
        <v>1</v>
      </c>
      <c r="L282" s="11">
        <v>12450</v>
      </c>
      <c r="M282" s="60"/>
    </row>
    <row r="283" spans="1:13" x14ac:dyDescent="0.35">
      <c r="A283" s="6">
        <v>5</v>
      </c>
      <c r="B283" s="5" t="s">
        <v>120</v>
      </c>
      <c r="C283" s="5" t="s">
        <v>301</v>
      </c>
      <c r="D283" s="6" t="s">
        <v>17</v>
      </c>
      <c r="E283" s="6" t="s">
        <v>18</v>
      </c>
      <c r="F283" s="6">
        <v>1</v>
      </c>
      <c r="G283" s="6"/>
      <c r="H283" s="6"/>
      <c r="I283" s="6"/>
      <c r="J283" s="5"/>
      <c r="K283" s="87">
        <v>1</v>
      </c>
      <c r="L283" s="11">
        <v>35500</v>
      </c>
      <c r="M283" s="60"/>
    </row>
    <row r="284" spans="1:13" x14ac:dyDescent="0.35">
      <c r="A284" s="6">
        <v>6</v>
      </c>
      <c r="B284" s="5" t="s">
        <v>121</v>
      </c>
      <c r="C284" s="5" t="s">
        <v>303</v>
      </c>
      <c r="D284" s="6" t="s">
        <v>17</v>
      </c>
      <c r="E284" s="6" t="s">
        <v>18</v>
      </c>
      <c r="F284" s="6">
        <v>1</v>
      </c>
      <c r="G284" s="6"/>
      <c r="H284" s="6"/>
      <c r="I284" s="6"/>
      <c r="J284" s="5"/>
      <c r="K284" s="87">
        <v>1</v>
      </c>
      <c r="L284" s="11">
        <v>99830</v>
      </c>
      <c r="M284" s="60"/>
    </row>
    <row r="285" spans="1:13" x14ac:dyDescent="0.35">
      <c r="A285" s="6"/>
      <c r="B285" s="5"/>
      <c r="C285" s="5"/>
      <c r="D285" s="5"/>
      <c r="E285" s="5"/>
      <c r="F285" s="6"/>
      <c r="G285" s="6"/>
      <c r="H285" s="6"/>
      <c r="I285" s="6"/>
      <c r="J285" s="5"/>
      <c r="K285" s="87"/>
      <c r="L285" s="11"/>
      <c r="M285" s="60"/>
    </row>
    <row r="286" spans="1:13" x14ac:dyDescent="0.35">
      <c r="A286" s="56"/>
      <c r="B286" s="77" t="s">
        <v>405</v>
      </c>
      <c r="C286" s="80">
        <f>SUM(F286:I286)</f>
        <v>6</v>
      </c>
      <c r="D286" s="77"/>
      <c r="E286" s="80" t="s">
        <v>36</v>
      </c>
      <c r="F286" s="64">
        <f>SUM(F279:F285)</f>
        <v>6</v>
      </c>
      <c r="G286" s="64">
        <f t="shared" ref="G286:M286" si="25">SUM(G279:G285)</f>
        <v>0</v>
      </c>
      <c r="H286" s="64">
        <f t="shared" si="25"/>
        <v>0</v>
      </c>
      <c r="I286" s="64">
        <f t="shared" si="25"/>
        <v>0</v>
      </c>
      <c r="J286" s="64">
        <f t="shared" si="25"/>
        <v>0</v>
      </c>
      <c r="K286" s="64">
        <f t="shared" si="25"/>
        <v>6</v>
      </c>
      <c r="L286" s="76">
        <f t="shared" si="25"/>
        <v>441835</v>
      </c>
      <c r="M286" s="64">
        <f t="shared" si="25"/>
        <v>0</v>
      </c>
    </row>
    <row r="287" spans="1:13" x14ac:dyDescent="0.35">
      <c r="A287" s="221" t="s">
        <v>0</v>
      </c>
      <c r="B287" s="221" t="s">
        <v>32</v>
      </c>
      <c r="C287" s="218" t="s">
        <v>164</v>
      </c>
      <c r="D287" s="218"/>
      <c r="E287" s="218"/>
      <c r="F287" s="218"/>
      <c r="G287" s="218"/>
      <c r="H287" s="218"/>
      <c r="I287" s="218"/>
      <c r="J287" s="218" t="s">
        <v>196</v>
      </c>
      <c r="K287" s="218"/>
      <c r="L287" s="126" t="s">
        <v>34</v>
      </c>
      <c r="M287" s="221" t="s">
        <v>19</v>
      </c>
    </row>
    <row r="288" spans="1:13" x14ac:dyDescent="0.35">
      <c r="A288" s="222"/>
      <c r="B288" s="222"/>
      <c r="C288" s="10" t="s">
        <v>190</v>
      </c>
      <c r="D288" s="10" t="s">
        <v>1</v>
      </c>
      <c r="E288" s="10" t="s">
        <v>198</v>
      </c>
      <c r="F288" s="10" t="s">
        <v>165</v>
      </c>
      <c r="G288" s="10" t="s">
        <v>166</v>
      </c>
      <c r="H288" s="10" t="s">
        <v>188</v>
      </c>
      <c r="I288" s="10" t="s">
        <v>167</v>
      </c>
      <c r="J288" s="10" t="s">
        <v>33</v>
      </c>
      <c r="K288" s="10" t="s">
        <v>189</v>
      </c>
      <c r="L288" s="119" t="s">
        <v>35</v>
      </c>
      <c r="M288" s="222"/>
    </row>
    <row r="289" spans="1:15" x14ac:dyDescent="0.35">
      <c r="A289" s="4" t="s">
        <v>36</v>
      </c>
      <c r="B289" s="36" t="s">
        <v>406</v>
      </c>
      <c r="C289" s="36"/>
      <c r="D289" s="36"/>
      <c r="E289" s="36"/>
      <c r="F289" s="31">
        <f>F286</f>
        <v>6</v>
      </c>
      <c r="G289" s="31">
        <f t="shared" ref="G289:L289" si="26">G286</f>
        <v>0</v>
      </c>
      <c r="H289" s="31">
        <f t="shared" si="26"/>
        <v>0</v>
      </c>
      <c r="I289" s="31">
        <f t="shared" si="26"/>
        <v>0</v>
      </c>
      <c r="J289" s="31">
        <f t="shared" si="26"/>
        <v>0</v>
      </c>
      <c r="K289" s="31">
        <f t="shared" si="26"/>
        <v>6</v>
      </c>
      <c r="L289" s="116">
        <f t="shared" si="26"/>
        <v>441835</v>
      </c>
      <c r="M289" s="60"/>
    </row>
    <row r="290" spans="1:15" x14ac:dyDescent="0.35">
      <c r="A290" s="6">
        <v>7</v>
      </c>
      <c r="B290" s="5" t="s">
        <v>122</v>
      </c>
      <c r="C290" s="5" t="s">
        <v>303</v>
      </c>
      <c r="D290" s="5"/>
      <c r="E290" s="5"/>
      <c r="F290" s="6"/>
      <c r="G290" s="6"/>
      <c r="H290" s="6"/>
      <c r="I290" s="6" t="s">
        <v>168</v>
      </c>
      <c r="J290" s="5"/>
      <c r="K290" s="87">
        <v>1</v>
      </c>
      <c r="L290" s="11">
        <v>34980</v>
      </c>
      <c r="M290" s="60"/>
    </row>
    <row r="291" spans="1:15" x14ac:dyDescent="0.35">
      <c r="A291" s="6">
        <v>8</v>
      </c>
      <c r="B291" s="5" t="s">
        <v>123</v>
      </c>
      <c r="C291" s="5" t="s">
        <v>303</v>
      </c>
      <c r="D291" s="5"/>
      <c r="E291" s="5"/>
      <c r="F291" s="6"/>
      <c r="G291" s="6"/>
      <c r="H291" s="6"/>
      <c r="I291" s="6" t="s">
        <v>168</v>
      </c>
      <c r="J291" s="5"/>
      <c r="K291" s="87">
        <v>1</v>
      </c>
      <c r="L291" s="11">
        <v>34980</v>
      </c>
      <c r="M291" s="60"/>
    </row>
    <row r="292" spans="1:15" x14ac:dyDescent="0.35">
      <c r="A292" s="6">
        <v>9</v>
      </c>
      <c r="B292" s="5" t="s">
        <v>124</v>
      </c>
      <c r="C292" s="5" t="s">
        <v>303</v>
      </c>
      <c r="D292" s="5"/>
      <c r="E292" s="5"/>
      <c r="F292" s="6">
        <v>1</v>
      </c>
      <c r="G292" s="6"/>
      <c r="H292" s="6"/>
      <c r="I292" s="6"/>
      <c r="J292" s="5"/>
      <c r="K292" s="87">
        <v>1</v>
      </c>
      <c r="L292" s="11">
        <v>99990</v>
      </c>
      <c r="M292" s="60"/>
    </row>
    <row r="293" spans="1:15" x14ac:dyDescent="0.35">
      <c r="A293" s="6">
        <v>10</v>
      </c>
      <c r="B293" s="5" t="s">
        <v>125</v>
      </c>
      <c r="C293" s="5" t="s">
        <v>302</v>
      </c>
      <c r="D293" s="5"/>
      <c r="E293" s="5"/>
      <c r="F293" s="6">
        <v>1</v>
      </c>
      <c r="G293" s="6"/>
      <c r="H293" s="6"/>
      <c r="I293" s="6"/>
      <c r="J293" s="5"/>
      <c r="K293" s="87">
        <v>1</v>
      </c>
      <c r="L293" s="11">
        <v>100000</v>
      </c>
      <c r="M293" s="60"/>
    </row>
    <row r="294" spans="1:15" x14ac:dyDescent="0.35">
      <c r="A294" s="6">
        <v>11</v>
      </c>
      <c r="B294" s="5" t="s">
        <v>126</v>
      </c>
      <c r="C294" s="5" t="s">
        <v>302</v>
      </c>
      <c r="D294" s="5"/>
      <c r="E294" s="5"/>
      <c r="F294" s="6"/>
      <c r="G294" s="6">
        <v>1</v>
      </c>
      <c r="H294" s="6"/>
      <c r="I294" s="6"/>
      <c r="J294" s="5"/>
      <c r="K294" s="87">
        <v>1</v>
      </c>
      <c r="L294" s="11">
        <v>89000</v>
      </c>
      <c r="M294" s="60"/>
    </row>
    <row r="295" spans="1:15" x14ac:dyDescent="0.35">
      <c r="A295" s="3">
        <v>12</v>
      </c>
      <c r="B295" s="7" t="s">
        <v>383</v>
      </c>
      <c r="C295" s="7" t="s">
        <v>301</v>
      </c>
      <c r="D295" s="7"/>
      <c r="E295" s="7"/>
      <c r="F295" s="3"/>
      <c r="G295" s="3"/>
      <c r="H295" s="3">
        <v>1</v>
      </c>
      <c r="I295" s="3"/>
      <c r="J295" s="3">
        <v>1</v>
      </c>
      <c r="K295" s="88">
        <v>1</v>
      </c>
      <c r="L295" s="11">
        <v>100000</v>
      </c>
      <c r="M295" s="60"/>
    </row>
    <row r="296" spans="1:15" x14ac:dyDescent="0.35">
      <c r="A296" s="3"/>
      <c r="B296" s="7"/>
      <c r="C296" s="7"/>
      <c r="D296" s="7"/>
      <c r="E296" s="7"/>
      <c r="F296" s="3"/>
      <c r="G296" s="3"/>
      <c r="H296" s="3"/>
      <c r="I296" s="3"/>
      <c r="J296" s="3"/>
      <c r="K296" s="88"/>
      <c r="L296" s="11"/>
      <c r="M296" s="60"/>
    </row>
    <row r="297" spans="1:15" x14ac:dyDescent="0.35">
      <c r="A297" s="3"/>
      <c r="B297" s="7"/>
      <c r="C297" s="7"/>
      <c r="D297" s="7"/>
      <c r="E297" s="7"/>
      <c r="F297" s="3"/>
      <c r="G297" s="3"/>
      <c r="H297" s="3"/>
      <c r="I297" s="3"/>
      <c r="J297" s="3"/>
      <c r="K297" s="88"/>
      <c r="L297" s="11"/>
      <c r="M297" s="60"/>
    </row>
    <row r="298" spans="1:15" x14ac:dyDescent="0.35">
      <c r="A298" s="3"/>
      <c r="B298" s="7"/>
      <c r="C298" s="7"/>
      <c r="D298" s="7"/>
      <c r="E298" s="7"/>
      <c r="F298" s="3"/>
      <c r="G298" s="3"/>
      <c r="H298" s="3"/>
      <c r="I298" s="3"/>
      <c r="J298" s="3"/>
      <c r="K298" s="88"/>
      <c r="L298" s="11"/>
      <c r="M298" s="60"/>
    </row>
    <row r="299" spans="1:15" x14ac:dyDescent="0.35">
      <c r="A299" s="3"/>
      <c r="B299" s="7"/>
      <c r="C299" s="7"/>
      <c r="D299" s="7"/>
      <c r="E299" s="7"/>
      <c r="F299" s="3"/>
      <c r="G299" s="3"/>
      <c r="H299" s="3"/>
      <c r="I299" s="3"/>
      <c r="J299" s="3"/>
      <c r="K299" s="88"/>
      <c r="L299" s="11"/>
      <c r="M299" s="60"/>
    </row>
    <row r="300" spans="1:15" x14ac:dyDescent="0.35">
      <c r="A300" s="62"/>
      <c r="B300" s="63" t="s">
        <v>341</v>
      </c>
      <c r="C300" s="81">
        <f>SUM(F300:I300)</f>
        <v>12</v>
      </c>
      <c r="D300" s="63"/>
      <c r="E300" s="63"/>
      <c r="F300" s="62">
        <f>SUM(F289:F299)</f>
        <v>8</v>
      </c>
      <c r="G300" s="62">
        <f t="shared" ref="G300:M300" si="27">SUM(G289:G299)</f>
        <v>1</v>
      </c>
      <c r="H300" s="62">
        <f t="shared" si="27"/>
        <v>1</v>
      </c>
      <c r="I300" s="62">
        <v>2</v>
      </c>
      <c r="J300" s="62">
        <f t="shared" si="27"/>
        <v>1</v>
      </c>
      <c r="K300" s="62">
        <f t="shared" si="27"/>
        <v>12</v>
      </c>
      <c r="L300" s="117">
        <f t="shared" si="27"/>
        <v>900785</v>
      </c>
      <c r="M300" s="62">
        <f t="shared" si="27"/>
        <v>0</v>
      </c>
      <c r="O300" s="1">
        <v>17708613</v>
      </c>
    </row>
    <row r="301" spans="1:15" x14ac:dyDescent="0.35">
      <c r="A301" s="224" t="s">
        <v>410</v>
      </c>
      <c r="B301" s="225"/>
      <c r="C301" s="65">
        <f>C300+C277+C260+C245+C234+C208+C192+C165+C130+C86+C68+C52</f>
        <v>207</v>
      </c>
      <c r="D301" s="65"/>
      <c r="E301" s="65"/>
      <c r="F301" s="65">
        <f t="shared" ref="F301:L301" si="28">F300+F277+F260+F245+F234+F208+F192+F165+F130+F86+F68+F52</f>
        <v>127</v>
      </c>
      <c r="G301" s="65">
        <f t="shared" si="28"/>
        <v>18</v>
      </c>
      <c r="H301" s="65">
        <f t="shared" si="28"/>
        <v>49</v>
      </c>
      <c r="I301" s="65">
        <f t="shared" si="28"/>
        <v>13</v>
      </c>
      <c r="J301" s="65">
        <f t="shared" si="28"/>
        <v>130</v>
      </c>
      <c r="K301" s="65">
        <f t="shared" si="28"/>
        <v>207</v>
      </c>
      <c r="L301" s="66">
        <f t="shared" si="28"/>
        <v>17708613</v>
      </c>
      <c r="M301" s="135"/>
      <c r="N301" s="95"/>
    </row>
    <row r="302" spans="1:15" s="94" customFormat="1" x14ac:dyDescent="0.3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4"/>
      <c r="M302" s="125"/>
      <c r="N302" s="125"/>
    </row>
    <row r="303" spans="1:15" s="94" customFormat="1" x14ac:dyDescent="0.3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4"/>
      <c r="M303" s="125"/>
      <c r="N303" s="125"/>
    </row>
    <row r="304" spans="1:15" s="94" customFormat="1" x14ac:dyDescent="0.3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4"/>
      <c r="M304" s="125"/>
      <c r="N304" s="125"/>
    </row>
    <row r="305" spans="1:14" s="94" customFormat="1" x14ac:dyDescent="0.3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4"/>
      <c r="M305" s="125"/>
      <c r="N305" s="125"/>
    </row>
    <row r="306" spans="1:14" s="94" customFormat="1" x14ac:dyDescent="0.35">
      <c r="A306" s="123"/>
      <c r="B306" s="123" t="s">
        <v>36</v>
      </c>
      <c r="C306" s="123"/>
      <c r="D306" s="123"/>
      <c r="E306" s="123"/>
      <c r="F306" s="123"/>
      <c r="G306" s="123"/>
      <c r="H306" s="123"/>
      <c r="I306" s="123"/>
      <c r="J306" s="123"/>
      <c r="K306" s="123"/>
      <c r="L306" s="124"/>
      <c r="M306" s="125"/>
      <c r="N306" s="125"/>
    </row>
    <row r="307" spans="1:14" s="94" customFormat="1" x14ac:dyDescent="0.3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4"/>
      <c r="M307" s="125"/>
      <c r="N307" s="125"/>
    </row>
    <row r="308" spans="1:14" s="94" customFormat="1" x14ac:dyDescent="0.35">
      <c r="A308" s="123"/>
      <c r="B308" s="123" t="s">
        <v>412</v>
      </c>
      <c r="C308" s="123"/>
      <c r="D308" s="123"/>
      <c r="E308" s="123"/>
      <c r="F308" s="123"/>
      <c r="G308" s="123"/>
      <c r="H308" s="123"/>
      <c r="I308" s="123"/>
      <c r="J308" s="123"/>
      <c r="K308" s="123"/>
      <c r="L308" s="124"/>
      <c r="M308" s="125"/>
      <c r="N308" s="125"/>
    </row>
    <row r="309" spans="1:14" s="94" customFormat="1" x14ac:dyDescent="0.3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4"/>
      <c r="M309" s="125"/>
      <c r="N309" s="125"/>
    </row>
    <row r="310" spans="1:14" s="94" customFormat="1" x14ac:dyDescent="0.3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4"/>
      <c r="M310" s="125"/>
      <c r="N310" s="125"/>
    </row>
    <row r="311" spans="1:14" s="94" customFormat="1" x14ac:dyDescent="0.3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4"/>
      <c r="M311" s="125"/>
      <c r="N311" s="125"/>
    </row>
    <row r="312" spans="1:14" s="94" customFormat="1" x14ac:dyDescent="0.3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4"/>
      <c r="M312" s="125"/>
      <c r="N312" s="125"/>
    </row>
    <row r="313" spans="1:14" x14ac:dyDescent="0.35">
      <c r="A313" s="223" t="s">
        <v>408</v>
      </c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95"/>
    </row>
    <row r="314" spans="1:14" x14ac:dyDescent="0.35">
      <c r="A314" s="223" t="s">
        <v>411</v>
      </c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95"/>
    </row>
    <row r="315" spans="1:14" ht="36.75" customHeight="1" x14ac:dyDescent="0.35">
      <c r="A315" s="130"/>
      <c r="B315" s="130" t="s">
        <v>310</v>
      </c>
      <c r="C315" s="130" t="s">
        <v>308</v>
      </c>
      <c r="D315" s="130" t="s">
        <v>309</v>
      </c>
      <c r="E315" s="130" t="s">
        <v>330</v>
      </c>
      <c r="F315" s="130" t="s">
        <v>331</v>
      </c>
      <c r="G315" s="130" t="s">
        <v>332</v>
      </c>
      <c r="H315" s="130" t="s">
        <v>188</v>
      </c>
      <c r="I315" s="130" t="s">
        <v>337</v>
      </c>
      <c r="J315" s="130" t="s">
        <v>338</v>
      </c>
      <c r="K315" s="147" t="s">
        <v>339</v>
      </c>
      <c r="L315" s="131" t="s">
        <v>340</v>
      </c>
      <c r="M315" s="130" t="s">
        <v>19</v>
      </c>
    </row>
    <row r="316" spans="1:14" x14ac:dyDescent="0.35">
      <c r="A316" s="59">
        <v>1</v>
      </c>
      <c r="B316" s="41" t="s">
        <v>311</v>
      </c>
      <c r="C316" s="59">
        <f>C52</f>
        <v>35</v>
      </c>
      <c r="D316" s="59">
        <v>35</v>
      </c>
      <c r="E316" s="59">
        <f>D316-C316</f>
        <v>0</v>
      </c>
      <c r="F316" s="59">
        <f t="shared" ref="F316:J316" si="29">F52</f>
        <v>17</v>
      </c>
      <c r="G316" s="59">
        <f t="shared" si="29"/>
        <v>5</v>
      </c>
      <c r="H316" s="59">
        <f t="shared" si="29"/>
        <v>12</v>
      </c>
      <c r="I316" s="59">
        <f t="shared" si="29"/>
        <v>1</v>
      </c>
      <c r="J316" s="59">
        <f t="shared" si="29"/>
        <v>29</v>
      </c>
      <c r="K316" s="87">
        <f>K52</f>
        <v>35</v>
      </c>
      <c r="L316" s="75">
        <f>L52</f>
        <v>3122553</v>
      </c>
      <c r="M316" s="5"/>
    </row>
    <row r="317" spans="1:14" x14ac:dyDescent="0.35">
      <c r="A317" s="59">
        <v>2</v>
      </c>
      <c r="B317" s="82" t="s">
        <v>314</v>
      </c>
      <c r="C317" s="59">
        <f>C68</f>
        <v>12</v>
      </c>
      <c r="D317" s="59">
        <v>12</v>
      </c>
      <c r="E317" s="59">
        <f t="shared" ref="E317:E327" si="30">D317-C317</f>
        <v>0</v>
      </c>
      <c r="F317" s="59">
        <f t="shared" ref="F317:K317" si="31">F68</f>
        <v>8</v>
      </c>
      <c r="G317" s="59">
        <f t="shared" si="31"/>
        <v>1</v>
      </c>
      <c r="H317" s="59">
        <f t="shared" si="31"/>
        <v>2</v>
      </c>
      <c r="I317" s="59">
        <f t="shared" si="31"/>
        <v>1</v>
      </c>
      <c r="J317" s="59">
        <f t="shared" si="31"/>
        <v>0</v>
      </c>
      <c r="K317" s="59">
        <f t="shared" si="31"/>
        <v>12</v>
      </c>
      <c r="L317" s="75">
        <f>L68</f>
        <v>1040400</v>
      </c>
      <c r="M317" s="5"/>
    </row>
    <row r="318" spans="1:14" x14ac:dyDescent="0.35">
      <c r="A318" s="59">
        <v>3</v>
      </c>
      <c r="B318" s="82" t="s">
        <v>315</v>
      </c>
      <c r="C318" s="59">
        <f>C86</f>
        <v>11</v>
      </c>
      <c r="D318" s="59">
        <v>11</v>
      </c>
      <c r="E318" s="59">
        <f t="shared" si="30"/>
        <v>0</v>
      </c>
      <c r="F318" s="6">
        <f t="shared" ref="F318:L318" si="32">F86</f>
        <v>7</v>
      </c>
      <c r="G318" s="6">
        <f t="shared" si="32"/>
        <v>1</v>
      </c>
      <c r="H318" s="6">
        <f t="shared" si="32"/>
        <v>3</v>
      </c>
      <c r="I318" s="6">
        <f t="shared" si="32"/>
        <v>0</v>
      </c>
      <c r="J318" s="6">
        <f t="shared" si="32"/>
        <v>11</v>
      </c>
      <c r="K318" s="87">
        <f t="shared" si="32"/>
        <v>11</v>
      </c>
      <c r="L318" s="75">
        <f t="shared" si="32"/>
        <v>1012074</v>
      </c>
      <c r="M318" s="5"/>
    </row>
    <row r="319" spans="1:14" x14ac:dyDescent="0.35">
      <c r="A319" s="59">
        <v>4</v>
      </c>
      <c r="B319" s="41" t="s">
        <v>316</v>
      </c>
      <c r="C319" s="59">
        <f>C130</f>
        <v>30</v>
      </c>
      <c r="D319" s="59">
        <v>30</v>
      </c>
      <c r="E319" s="59">
        <f t="shared" si="30"/>
        <v>0</v>
      </c>
      <c r="F319" s="6">
        <f t="shared" ref="F319:L319" si="33">F130</f>
        <v>25</v>
      </c>
      <c r="G319" s="6">
        <f t="shared" si="33"/>
        <v>0</v>
      </c>
      <c r="H319" s="6">
        <f t="shared" si="33"/>
        <v>5</v>
      </c>
      <c r="I319" s="6">
        <f t="shared" si="33"/>
        <v>0</v>
      </c>
      <c r="J319" s="6">
        <f t="shared" si="33"/>
        <v>30</v>
      </c>
      <c r="K319" s="6">
        <f t="shared" si="33"/>
        <v>30</v>
      </c>
      <c r="L319" s="75">
        <f t="shared" si="33"/>
        <v>2883623</v>
      </c>
      <c r="M319" s="5"/>
    </row>
    <row r="320" spans="1:14" x14ac:dyDescent="0.35">
      <c r="A320" s="59">
        <v>5</v>
      </c>
      <c r="B320" s="41" t="s">
        <v>318</v>
      </c>
      <c r="C320" s="59">
        <f>C165</f>
        <v>24</v>
      </c>
      <c r="D320" s="59">
        <v>24</v>
      </c>
      <c r="E320" s="59">
        <f t="shared" si="30"/>
        <v>0</v>
      </c>
      <c r="F320" s="6">
        <f t="shared" ref="F320:L320" si="34">F165</f>
        <v>14</v>
      </c>
      <c r="G320" s="6">
        <f t="shared" si="34"/>
        <v>4</v>
      </c>
      <c r="H320" s="6">
        <f t="shared" si="34"/>
        <v>5</v>
      </c>
      <c r="I320" s="6">
        <f t="shared" si="34"/>
        <v>1</v>
      </c>
      <c r="J320" s="6">
        <f t="shared" si="34"/>
        <v>4</v>
      </c>
      <c r="K320" s="87">
        <f t="shared" si="34"/>
        <v>24</v>
      </c>
      <c r="L320" s="75">
        <f t="shared" si="34"/>
        <v>2167900</v>
      </c>
      <c r="M320" s="5"/>
    </row>
    <row r="321" spans="1:13" x14ac:dyDescent="0.35">
      <c r="A321" s="59">
        <v>6</v>
      </c>
      <c r="B321" s="41" t="s">
        <v>320</v>
      </c>
      <c r="C321" s="59">
        <f>C192</f>
        <v>20</v>
      </c>
      <c r="D321" s="59">
        <v>20</v>
      </c>
      <c r="E321" s="59">
        <f t="shared" si="30"/>
        <v>0</v>
      </c>
      <c r="F321" s="59">
        <f t="shared" ref="F321:L321" si="35">F192</f>
        <v>12</v>
      </c>
      <c r="G321" s="59">
        <f t="shared" si="35"/>
        <v>1</v>
      </c>
      <c r="H321" s="59">
        <f t="shared" si="35"/>
        <v>7</v>
      </c>
      <c r="I321" s="59">
        <f t="shared" si="35"/>
        <v>0</v>
      </c>
      <c r="J321" s="59">
        <f t="shared" si="35"/>
        <v>9</v>
      </c>
      <c r="K321" s="59">
        <f t="shared" si="35"/>
        <v>20</v>
      </c>
      <c r="L321" s="127">
        <f t="shared" si="35"/>
        <v>1647900</v>
      </c>
      <c r="M321" s="5"/>
    </row>
    <row r="322" spans="1:13" x14ac:dyDescent="0.35">
      <c r="A322" s="59">
        <v>7</v>
      </c>
      <c r="B322" s="41" t="s">
        <v>322</v>
      </c>
      <c r="C322" s="59">
        <f>C208</f>
        <v>13</v>
      </c>
      <c r="D322" s="59">
        <v>13</v>
      </c>
      <c r="E322" s="59">
        <f t="shared" si="30"/>
        <v>0</v>
      </c>
      <c r="F322" s="6">
        <f t="shared" ref="F322:L322" si="36">F208</f>
        <v>5</v>
      </c>
      <c r="G322" s="6">
        <f t="shared" si="36"/>
        <v>0</v>
      </c>
      <c r="H322" s="6">
        <f t="shared" si="36"/>
        <v>6</v>
      </c>
      <c r="I322" s="6">
        <f t="shared" si="36"/>
        <v>2</v>
      </c>
      <c r="J322" s="6">
        <f t="shared" si="36"/>
        <v>8</v>
      </c>
      <c r="K322" s="87">
        <f t="shared" si="36"/>
        <v>13</v>
      </c>
      <c r="L322" s="75">
        <f t="shared" si="36"/>
        <v>1088478</v>
      </c>
      <c r="M322" s="5"/>
    </row>
    <row r="323" spans="1:13" x14ac:dyDescent="0.35">
      <c r="A323" s="59">
        <v>8</v>
      </c>
      <c r="B323" s="41" t="s">
        <v>13</v>
      </c>
      <c r="C323" s="59">
        <f>C234</f>
        <v>21</v>
      </c>
      <c r="D323" s="59">
        <v>21</v>
      </c>
      <c r="E323" s="59">
        <f t="shared" si="30"/>
        <v>0</v>
      </c>
      <c r="F323" s="59">
        <f t="shared" ref="F323:L323" si="37">F234</f>
        <v>11</v>
      </c>
      <c r="G323" s="59">
        <f t="shared" si="37"/>
        <v>5</v>
      </c>
      <c r="H323" s="59">
        <f t="shared" si="37"/>
        <v>2</v>
      </c>
      <c r="I323" s="59">
        <f t="shared" si="37"/>
        <v>3</v>
      </c>
      <c r="J323" s="59">
        <f t="shared" si="37"/>
        <v>20</v>
      </c>
      <c r="K323" s="59">
        <f t="shared" si="37"/>
        <v>21</v>
      </c>
      <c r="L323" s="127">
        <f t="shared" si="37"/>
        <v>1400400</v>
      </c>
      <c r="M323" s="5"/>
    </row>
    <row r="324" spans="1:13" x14ac:dyDescent="0.35">
      <c r="A324" s="59">
        <v>9</v>
      </c>
      <c r="B324" s="41" t="s">
        <v>325</v>
      </c>
      <c r="C324" s="59">
        <f>C245</f>
        <v>7</v>
      </c>
      <c r="D324" s="59">
        <v>7</v>
      </c>
      <c r="E324" s="59">
        <f t="shared" si="30"/>
        <v>0</v>
      </c>
      <c r="F324" s="6">
        <f t="shared" ref="F324:L324" si="38">F245</f>
        <v>5</v>
      </c>
      <c r="G324" s="6">
        <f t="shared" si="38"/>
        <v>0</v>
      </c>
      <c r="H324" s="6">
        <f t="shared" si="38"/>
        <v>2</v>
      </c>
      <c r="I324" s="6">
        <f t="shared" si="38"/>
        <v>0</v>
      </c>
      <c r="J324" s="6">
        <f t="shared" si="38"/>
        <v>2</v>
      </c>
      <c r="K324" s="87">
        <f t="shared" si="38"/>
        <v>7</v>
      </c>
      <c r="L324" s="128">
        <f t="shared" si="38"/>
        <v>696900</v>
      </c>
      <c r="M324" s="5"/>
    </row>
    <row r="325" spans="1:13" x14ac:dyDescent="0.35">
      <c r="A325" s="59">
        <v>10</v>
      </c>
      <c r="B325" s="41" t="s">
        <v>327</v>
      </c>
      <c r="C325" s="59">
        <f>C260</f>
        <v>10</v>
      </c>
      <c r="D325" s="59">
        <v>10</v>
      </c>
      <c r="E325" s="59">
        <f t="shared" si="30"/>
        <v>0</v>
      </c>
      <c r="F325" s="6">
        <f t="shared" ref="F325:L325" si="39">F260</f>
        <v>7</v>
      </c>
      <c r="G325" s="6">
        <f t="shared" si="39"/>
        <v>0</v>
      </c>
      <c r="H325" s="6">
        <f t="shared" si="39"/>
        <v>1</v>
      </c>
      <c r="I325" s="6">
        <f t="shared" si="39"/>
        <v>2</v>
      </c>
      <c r="J325" s="6">
        <f t="shared" si="39"/>
        <v>10</v>
      </c>
      <c r="K325" s="87">
        <f t="shared" si="39"/>
        <v>10</v>
      </c>
      <c r="L325" s="75">
        <f t="shared" si="39"/>
        <v>828600</v>
      </c>
      <c r="M325" s="5"/>
    </row>
    <row r="326" spans="1:13" x14ac:dyDescent="0.35">
      <c r="A326" s="59">
        <v>11</v>
      </c>
      <c r="B326" s="41" t="s">
        <v>16</v>
      </c>
      <c r="C326" s="59">
        <f>C277</f>
        <v>12</v>
      </c>
      <c r="D326" s="59">
        <v>12</v>
      </c>
      <c r="E326" s="59">
        <f t="shared" si="30"/>
        <v>0</v>
      </c>
      <c r="F326" s="6">
        <f>F277</f>
        <v>8</v>
      </c>
      <c r="G326" s="6">
        <f t="shared" ref="G326:I326" si="40">G277</f>
        <v>0</v>
      </c>
      <c r="H326" s="6">
        <f t="shared" si="40"/>
        <v>3</v>
      </c>
      <c r="I326" s="6">
        <f t="shared" si="40"/>
        <v>1</v>
      </c>
      <c r="J326" s="6">
        <f t="shared" ref="J326:L326" si="41">J277</f>
        <v>6</v>
      </c>
      <c r="K326" s="87">
        <f t="shared" si="41"/>
        <v>12</v>
      </c>
      <c r="L326" s="128">
        <f t="shared" si="41"/>
        <v>919000</v>
      </c>
      <c r="M326" s="5"/>
    </row>
    <row r="327" spans="1:13" x14ac:dyDescent="0.35">
      <c r="A327" s="79">
        <v>12</v>
      </c>
      <c r="B327" s="78" t="s">
        <v>17</v>
      </c>
      <c r="C327" s="79">
        <f>C300</f>
        <v>12</v>
      </c>
      <c r="D327" s="79">
        <v>12</v>
      </c>
      <c r="E327" s="79">
        <f t="shared" si="30"/>
        <v>0</v>
      </c>
      <c r="F327" s="3">
        <f>F300</f>
        <v>8</v>
      </c>
      <c r="G327" s="3">
        <f t="shared" ref="G327:I327" si="42">G300</f>
        <v>1</v>
      </c>
      <c r="H327" s="3">
        <f t="shared" si="42"/>
        <v>1</v>
      </c>
      <c r="I327" s="3">
        <f t="shared" si="42"/>
        <v>2</v>
      </c>
      <c r="J327" s="3">
        <f t="shared" ref="J327:L327" si="43">J300</f>
        <v>1</v>
      </c>
      <c r="K327" s="88">
        <f t="shared" si="43"/>
        <v>12</v>
      </c>
      <c r="L327" s="129">
        <f t="shared" si="43"/>
        <v>900785</v>
      </c>
      <c r="M327" s="7"/>
    </row>
    <row r="328" spans="1:13" x14ac:dyDescent="0.35">
      <c r="A328" s="132"/>
      <c r="B328" s="133" t="s">
        <v>162</v>
      </c>
      <c r="C328" s="132">
        <f>SUM(C316:C327)</f>
        <v>207</v>
      </c>
      <c r="D328" s="132">
        <f>SUM(D316:D327)</f>
        <v>207</v>
      </c>
      <c r="E328" s="132">
        <f t="shared" ref="E328" si="44">SUM(E316:E327)</f>
        <v>0</v>
      </c>
      <c r="F328" s="132">
        <f>SUM(F316:F327)</f>
        <v>127</v>
      </c>
      <c r="G328" s="132">
        <f t="shared" ref="G328:I328" si="45">SUM(G316:G327)</f>
        <v>18</v>
      </c>
      <c r="H328" s="132">
        <f t="shared" si="45"/>
        <v>49</v>
      </c>
      <c r="I328" s="132">
        <f t="shared" si="45"/>
        <v>13</v>
      </c>
      <c r="J328" s="132">
        <f>SUM(J316:J327)</f>
        <v>130</v>
      </c>
      <c r="K328" s="132">
        <f t="shared" ref="K328" si="46">SUM(K316:K327)</f>
        <v>207</v>
      </c>
      <c r="L328" s="134">
        <f>SUM(L316:L327)</f>
        <v>17708613</v>
      </c>
      <c r="M328" s="133"/>
    </row>
    <row r="329" spans="1:13" s="106" customFormat="1" x14ac:dyDescent="0.35">
      <c r="A329" s="107"/>
      <c r="B329" s="108"/>
      <c r="C329" s="107"/>
      <c r="D329" s="107"/>
      <c r="E329" s="107"/>
      <c r="F329" s="107"/>
      <c r="G329" s="107"/>
      <c r="H329" s="107"/>
      <c r="I329" s="107"/>
      <c r="J329" s="107"/>
      <c r="K329" s="107"/>
      <c r="L329" s="109"/>
    </row>
    <row r="330" spans="1:13" s="106" customFormat="1" x14ac:dyDescent="0.35">
      <c r="A330" s="107"/>
      <c r="B330" s="108"/>
      <c r="C330" s="107"/>
      <c r="D330" s="107"/>
      <c r="E330" s="107"/>
      <c r="F330" s="107"/>
      <c r="G330" s="107"/>
      <c r="H330" s="107"/>
      <c r="I330" s="107"/>
      <c r="J330" s="107"/>
      <c r="K330" s="107"/>
      <c r="L330" s="109"/>
    </row>
    <row r="331" spans="1:13" s="106" customFormat="1" x14ac:dyDescent="0.35">
      <c r="A331" s="107"/>
      <c r="B331" s="108"/>
      <c r="C331" s="107"/>
      <c r="D331" s="107"/>
      <c r="E331" s="107"/>
      <c r="F331" s="107"/>
      <c r="G331" s="107"/>
      <c r="H331" s="107"/>
      <c r="I331" s="107"/>
      <c r="J331" s="107"/>
      <c r="K331" s="107"/>
      <c r="L331" s="109"/>
    </row>
    <row r="332" spans="1:13" s="106" customFormat="1" x14ac:dyDescent="0.35">
      <c r="A332" s="107"/>
      <c r="B332" s="108"/>
      <c r="C332" s="107"/>
      <c r="D332" s="107"/>
      <c r="E332" s="107"/>
      <c r="F332" s="107"/>
      <c r="G332" s="107"/>
      <c r="H332" s="107"/>
      <c r="I332" s="107"/>
      <c r="J332" s="107"/>
      <c r="K332" s="107"/>
      <c r="L332" s="109"/>
    </row>
    <row r="333" spans="1:13" s="106" customFormat="1" x14ac:dyDescent="0.35">
      <c r="A333" s="107"/>
      <c r="B333" s="108"/>
      <c r="C333" s="107"/>
      <c r="D333" s="107"/>
      <c r="E333" s="107"/>
      <c r="F333" s="107"/>
      <c r="G333" s="107"/>
      <c r="H333" s="107"/>
      <c r="I333" s="107"/>
      <c r="J333" s="107"/>
      <c r="K333" s="107"/>
      <c r="L333" s="109"/>
    </row>
    <row r="334" spans="1:13" s="106" customFormat="1" x14ac:dyDescent="0.35">
      <c r="A334" s="107"/>
      <c r="B334" s="108"/>
      <c r="C334" s="107"/>
      <c r="D334" s="107"/>
      <c r="E334" s="107"/>
      <c r="F334" s="107"/>
      <c r="G334" s="107"/>
      <c r="H334" s="107"/>
      <c r="I334" s="107"/>
      <c r="J334" s="107"/>
      <c r="K334" s="107"/>
      <c r="L334" s="109"/>
    </row>
    <row r="335" spans="1:13" s="106" customFormat="1" x14ac:dyDescent="0.35">
      <c r="A335" s="107"/>
      <c r="B335" s="108"/>
      <c r="C335" s="107"/>
      <c r="D335" s="107"/>
      <c r="E335" s="107"/>
      <c r="F335" s="107"/>
      <c r="G335" s="107"/>
      <c r="H335" s="107"/>
      <c r="I335" s="107"/>
      <c r="J335" s="107"/>
      <c r="K335" s="107"/>
      <c r="L335" s="109"/>
    </row>
    <row r="336" spans="1:13" s="106" customFormat="1" x14ac:dyDescent="0.35">
      <c r="A336" s="107"/>
      <c r="B336" s="108"/>
      <c r="C336" s="107"/>
      <c r="D336" s="107"/>
      <c r="E336" s="107"/>
      <c r="F336" s="107"/>
      <c r="G336" s="107"/>
      <c r="H336" s="107"/>
      <c r="I336" s="107"/>
      <c r="J336" s="107"/>
      <c r="K336" s="107"/>
      <c r="L336" s="109"/>
    </row>
    <row r="337" spans="1:13" s="106" customFormat="1" x14ac:dyDescent="0.35">
      <c r="A337" s="107"/>
      <c r="B337" s="108"/>
      <c r="C337" s="107"/>
      <c r="D337" s="107"/>
      <c r="E337" s="107"/>
      <c r="F337" s="107"/>
      <c r="G337" s="107"/>
      <c r="H337" s="107"/>
      <c r="I337" s="107"/>
      <c r="J337" s="107"/>
      <c r="K337" s="107"/>
      <c r="L337" s="109"/>
    </row>
    <row r="338" spans="1:13" x14ac:dyDescent="0.35">
      <c r="A338" s="15"/>
      <c r="B338" s="8" t="s">
        <v>310</v>
      </c>
      <c r="C338" s="8" t="s">
        <v>308</v>
      </c>
      <c r="D338" s="8" t="s">
        <v>309</v>
      </c>
      <c r="E338" s="8" t="s">
        <v>330</v>
      </c>
      <c r="F338" s="15" t="s">
        <v>331</v>
      </c>
      <c r="G338" s="15" t="s">
        <v>332</v>
      </c>
      <c r="H338" s="15" t="s">
        <v>188</v>
      </c>
      <c r="I338" s="15" t="s">
        <v>337</v>
      </c>
      <c r="J338" s="8" t="s">
        <v>338</v>
      </c>
      <c r="K338" s="8" t="s">
        <v>339</v>
      </c>
      <c r="L338" s="8" t="s">
        <v>340</v>
      </c>
      <c r="M338" s="94"/>
    </row>
    <row r="339" spans="1:13" x14ac:dyDescent="0.35">
      <c r="A339" s="4">
        <v>1</v>
      </c>
      <c r="B339" s="13" t="s">
        <v>311</v>
      </c>
      <c r="C339" s="4">
        <v>34</v>
      </c>
      <c r="D339" s="4">
        <v>34</v>
      </c>
      <c r="E339" s="4"/>
      <c r="F339" s="4">
        <v>17</v>
      </c>
      <c r="G339" s="4">
        <v>6</v>
      </c>
      <c r="H339" s="4">
        <v>11</v>
      </c>
      <c r="I339" s="4">
        <v>0</v>
      </c>
      <c r="J339" s="4">
        <v>28</v>
      </c>
      <c r="K339" s="4">
        <v>34</v>
      </c>
      <c r="L339" s="37">
        <v>3022553</v>
      </c>
      <c r="M339" s="94"/>
    </row>
    <row r="340" spans="1:13" x14ac:dyDescent="0.35">
      <c r="A340" s="6">
        <v>2</v>
      </c>
      <c r="B340" s="5" t="s">
        <v>314</v>
      </c>
      <c r="C340" s="6">
        <v>12</v>
      </c>
      <c r="D340" s="6">
        <v>12</v>
      </c>
      <c r="E340" s="6"/>
      <c r="F340" s="6">
        <v>8</v>
      </c>
      <c r="G340" s="6">
        <v>1</v>
      </c>
      <c r="H340" s="6">
        <v>2</v>
      </c>
      <c r="I340" s="6">
        <v>1</v>
      </c>
      <c r="J340" s="6">
        <v>0</v>
      </c>
      <c r="K340" s="6">
        <v>12</v>
      </c>
      <c r="L340" s="11">
        <v>1040400</v>
      </c>
      <c r="M340" s="94"/>
    </row>
    <row r="341" spans="1:13" x14ac:dyDescent="0.35">
      <c r="A341" s="6">
        <v>3</v>
      </c>
      <c r="B341" s="5" t="s">
        <v>315</v>
      </c>
      <c r="C341" s="6">
        <v>11</v>
      </c>
      <c r="D341" s="6">
        <v>11</v>
      </c>
      <c r="E341" s="6"/>
      <c r="F341" s="6">
        <v>7</v>
      </c>
      <c r="G341" s="6">
        <v>1</v>
      </c>
      <c r="H341" s="6">
        <v>3</v>
      </c>
      <c r="I341" s="6">
        <v>0</v>
      </c>
      <c r="J341" s="6">
        <v>11</v>
      </c>
      <c r="K341" s="6">
        <v>11</v>
      </c>
      <c r="L341" s="11">
        <v>1012074</v>
      </c>
      <c r="M341" s="94"/>
    </row>
    <row r="342" spans="1:13" x14ac:dyDescent="0.35">
      <c r="A342" s="6">
        <v>4</v>
      </c>
      <c r="B342" s="5" t="s">
        <v>316</v>
      </c>
      <c r="C342" s="6">
        <v>30</v>
      </c>
      <c r="D342" s="6">
        <v>30</v>
      </c>
      <c r="E342" s="6"/>
      <c r="F342" s="6">
        <v>25</v>
      </c>
      <c r="G342" s="6">
        <v>0</v>
      </c>
      <c r="H342" s="6">
        <v>5</v>
      </c>
      <c r="I342" s="6">
        <v>0</v>
      </c>
      <c r="J342" s="6">
        <v>30</v>
      </c>
      <c r="K342" s="6">
        <v>30</v>
      </c>
      <c r="L342" s="11">
        <v>2883623</v>
      </c>
      <c r="M342" s="94"/>
    </row>
    <row r="343" spans="1:13" x14ac:dyDescent="0.35">
      <c r="A343" s="6">
        <v>5</v>
      </c>
      <c r="B343" s="5" t="s">
        <v>318</v>
      </c>
      <c r="C343" s="6">
        <v>24</v>
      </c>
      <c r="D343" s="6">
        <v>24</v>
      </c>
      <c r="E343" s="6"/>
      <c r="F343" s="6">
        <v>14</v>
      </c>
      <c r="G343" s="6">
        <v>4</v>
      </c>
      <c r="H343" s="6">
        <v>5</v>
      </c>
      <c r="I343" s="6">
        <v>1</v>
      </c>
      <c r="J343" s="6">
        <v>4</v>
      </c>
      <c r="K343" s="6">
        <v>24</v>
      </c>
      <c r="L343" s="11">
        <v>2167900</v>
      </c>
      <c r="M343" s="94"/>
    </row>
    <row r="344" spans="1:13" x14ac:dyDescent="0.35">
      <c r="A344" s="6">
        <v>6</v>
      </c>
      <c r="B344" s="5" t="s">
        <v>320</v>
      </c>
      <c r="C344" s="6">
        <v>20</v>
      </c>
      <c r="D344" s="6">
        <v>20</v>
      </c>
      <c r="E344" s="6"/>
      <c r="F344" s="6">
        <v>12</v>
      </c>
      <c r="G344" s="6">
        <v>1</v>
      </c>
      <c r="H344" s="6">
        <v>7</v>
      </c>
      <c r="I344" s="6">
        <v>0</v>
      </c>
      <c r="J344" s="6">
        <v>9</v>
      </c>
      <c r="K344" s="6">
        <v>20</v>
      </c>
      <c r="L344" s="11">
        <v>1673900</v>
      </c>
      <c r="M344" s="94"/>
    </row>
    <row r="345" spans="1:13" x14ac:dyDescent="0.35">
      <c r="A345" s="6">
        <v>7</v>
      </c>
      <c r="B345" s="5" t="s">
        <v>322</v>
      </c>
      <c r="C345" s="6">
        <v>13</v>
      </c>
      <c r="D345" s="6">
        <v>13</v>
      </c>
      <c r="E345" s="6"/>
      <c r="F345" s="6">
        <v>5</v>
      </c>
      <c r="G345" s="6">
        <v>0</v>
      </c>
      <c r="H345" s="6">
        <v>6</v>
      </c>
      <c r="I345" s="6">
        <v>2</v>
      </c>
      <c r="J345" s="6">
        <v>8</v>
      </c>
      <c r="K345" s="6">
        <v>13</v>
      </c>
      <c r="L345" s="11">
        <v>1088478</v>
      </c>
      <c r="M345" s="94"/>
    </row>
    <row r="346" spans="1:13" x14ac:dyDescent="0.35">
      <c r="A346" s="6">
        <v>8</v>
      </c>
      <c r="B346" s="5" t="s">
        <v>13</v>
      </c>
      <c r="C346" s="6">
        <v>21</v>
      </c>
      <c r="D346" s="6">
        <v>21</v>
      </c>
      <c r="E346" s="6"/>
      <c r="F346" s="6">
        <v>11</v>
      </c>
      <c r="G346" s="6">
        <v>5</v>
      </c>
      <c r="H346" s="6">
        <v>2</v>
      </c>
      <c r="I346" s="6">
        <v>3</v>
      </c>
      <c r="J346" s="6">
        <v>19</v>
      </c>
      <c r="K346" s="6">
        <v>20</v>
      </c>
      <c r="L346" s="11">
        <v>1365400</v>
      </c>
      <c r="M346" s="94"/>
    </row>
    <row r="347" spans="1:13" x14ac:dyDescent="0.35">
      <c r="A347" s="6">
        <v>9</v>
      </c>
      <c r="B347" s="5" t="s">
        <v>325</v>
      </c>
      <c r="C347" s="6">
        <v>7</v>
      </c>
      <c r="D347" s="6">
        <v>7</v>
      </c>
      <c r="E347" s="6"/>
      <c r="F347" s="6">
        <v>5</v>
      </c>
      <c r="G347" s="6">
        <v>0</v>
      </c>
      <c r="H347" s="6">
        <v>2</v>
      </c>
      <c r="I347" s="6">
        <v>0</v>
      </c>
      <c r="J347" s="6">
        <v>2</v>
      </c>
      <c r="K347" s="6">
        <v>7</v>
      </c>
      <c r="L347" s="11">
        <v>696900</v>
      </c>
      <c r="M347" s="94"/>
    </row>
    <row r="348" spans="1:13" x14ac:dyDescent="0.35">
      <c r="A348" s="6">
        <v>10</v>
      </c>
      <c r="B348" s="5" t="s">
        <v>327</v>
      </c>
      <c r="C348" s="6">
        <v>10</v>
      </c>
      <c r="D348" s="6">
        <v>10</v>
      </c>
      <c r="E348" s="6"/>
      <c r="F348" s="6">
        <v>7</v>
      </c>
      <c r="G348" s="6">
        <v>0</v>
      </c>
      <c r="H348" s="6">
        <v>1</v>
      </c>
      <c r="I348" s="6">
        <v>2</v>
      </c>
      <c r="J348" s="6">
        <v>10</v>
      </c>
      <c r="K348" s="6">
        <v>10</v>
      </c>
      <c r="L348" s="11">
        <v>828600</v>
      </c>
      <c r="M348" s="94"/>
    </row>
    <row r="349" spans="1:13" x14ac:dyDescent="0.35">
      <c r="A349" s="6">
        <v>11</v>
      </c>
      <c r="B349" s="5" t="s">
        <v>16</v>
      </c>
      <c r="C349" s="6">
        <v>12</v>
      </c>
      <c r="D349" s="6">
        <v>12</v>
      </c>
      <c r="E349" s="6"/>
      <c r="F349" s="6">
        <v>8</v>
      </c>
      <c r="G349" s="6">
        <v>0</v>
      </c>
      <c r="H349" s="6">
        <v>3</v>
      </c>
      <c r="I349" s="6">
        <v>1</v>
      </c>
      <c r="J349" s="6">
        <v>6</v>
      </c>
      <c r="K349" s="6">
        <v>12</v>
      </c>
      <c r="L349" s="11">
        <v>919000</v>
      </c>
    </row>
    <row r="350" spans="1:13" ht="21.75" thickBot="1" x14ac:dyDescent="0.4">
      <c r="A350" s="3">
        <v>12</v>
      </c>
      <c r="B350" s="7" t="s">
        <v>17</v>
      </c>
      <c r="C350" s="3">
        <v>12</v>
      </c>
      <c r="D350" s="3">
        <v>12</v>
      </c>
      <c r="E350" s="3"/>
      <c r="F350" s="3">
        <v>8</v>
      </c>
      <c r="G350" s="3">
        <v>1</v>
      </c>
      <c r="H350" s="3">
        <v>1</v>
      </c>
      <c r="I350" s="3">
        <v>2</v>
      </c>
      <c r="J350" s="3">
        <v>1</v>
      </c>
      <c r="K350" s="3">
        <v>12</v>
      </c>
      <c r="L350" s="12">
        <v>901220</v>
      </c>
      <c r="M350" s="94"/>
    </row>
    <row r="351" spans="1:13" ht="21.75" thickBot="1" x14ac:dyDescent="0.4">
      <c r="A351" s="100"/>
      <c r="B351" s="101" t="s">
        <v>162</v>
      </c>
      <c r="C351" s="99">
        <f>SUM(C339:C350)</f>
        <v>206</v>
      </c>
      <c r="D351" s="99">
        <f>SUM(D339:D350)</f>
        <v>206</v>
      </c>
      <c r="E351" s="99"/>
      <c r="F351" s="99">
        <f t="shared" ref="F351:L351" si="47">SUM(F339:F350)</f>
        <v>127</v>
      </c>
      <c r="G351" s="99">
        <f t="shared" si="47"/>
        <v>19</v>
      </c>
      <c r="H351" s="99">
        <f t="shared" si="47"/>
        <v>48</v>
      </c>
      <c r="I351" s="99">
        <f t="shared" si="47"/>
        <v>12</v>
      </c>
      <c r="J351" s="99">
        <f t="shared" si="47"/>
        <v>128</v>
      </c>
      <c r="K351" s="99">
        <f t="shared" si="47"/>
        <v>205</v>
      </c>
      <c r="L351" s="102">
        <f t="shared" si="47"/>
        <v>17600048</v>
      </c>
      <c r="M351" s="94"/>
    </row>
    <row r="352" spans="1:13" x14ac:dyDescent="0.35">
      <c r="A352" s="4"/>
      <c r="B352" s="13"/>
      <c r="C352" s="4"/>
      <c r="D352" s="4"/>
      <c r="E352" s="4"/>
      <c r="F352" s="4"/>
      <c r="G352" s="4"/>
      <c r="H352" s="4"/>
      <c r="I352" s="4">
        <f>SUM(F351:I351)</f>
        <v>206</v>
      </c>
      <c r="J352" s="4"/>
      <c r="K352" s="4"/>
      <c r="L352" s="13"/>
    </row>
    <row r="353" spans="2:12" x14ac:dyDescent="0.35">
      <c r="B353" s="19" t="s">
        <v>19</v>
      </c>
      <c r="L353" s="1"/>
    </row>
    <row r="354" spans="2:12" x14ac:dyDescent="0.35">
      <c r="B354" s="1" t="s">
        <v>399</v>
      </c>
      <c r="C354" s="1">
        <v>26000</v>
      </c>
      <c r="L354" s="1"/>
    </row>
    <row r="355" spans="2:12" x14ac:dyDescent="0.35">
      <c r="B355" s="1" t="s">
        <v>398</v>
      </c>
      <c r="L355" s="1"/>
    </row>
    <row r="356" spans="2:12" x14ac:dyDescent="0.35">
      <c r="L356" s="1"/>
    </row>
    <row r="357" spans="2:12" x14ac:dyDescent="0.35">
      <c r="L357" s="1"/>
    </row>
    <row r="358" spans="2:12" x14ac:dyDescent="0.35">
      <c r="L358" s="1"/>
    </row>
    <row r="359" spans="2:12" x14ac:dyDescent="0.35">
      <c r="L359" s="1"/>
    </row>
    <row r="360" spans="2:12" x14ac:dyDescent="0.35">
      <c r="L360" s="1"/>
    </row>
    <row r="361" spans="2:12" x14ac:dyDescent="0.35">
      <c r="L361" s="1"/>
    </row>
    <row r="362" spans="2:12" x14ac:dyDescent="0.35">
      <c r="L362" s="1"/>
    </row>
    <row r="363" spans="2:12" x14ac:dyDescent="0.35">
      <c r="L363" s="1"/>
    </row>
    <row r="364" spans="2:12" x14ac:dyDescent="0.35">
      <c r="L364" s="1"/>
    </row>
    <row r="365" spans="2:12" x14ac:dyDescent="0.35">
      <c r="L365" s="1"/>
    </row>
    <row r="366" spans="2:12" x14ac:dyDescent="0.35">
      <c r="L366" s="1"/>
    </row>
    <row r="367" spans="2:12" x14ac:dyDescent="0.35">
      <c r="L367" s="1"/>
    </row>
    <row r="368" spans="2:12" x14ac:dyDescent="0.35">
      <c r="L368" s="1"/>
    </row>
    <row r="369" spans="12:12" x14ac:dyDescent="0.35">
      <c r="L369" s="1"/>
    </row>
    <row r="370" spans="12:12" x14ac:dyDescent="0.35">
      <c r="L370" s="1"/>
    </row>
    <row r="371" spans="12:12" x14ac:dyDescent="0.35">
      <c r="L371" s="1"/>
    </row>
    <row r="372" spans="12:12" x14ac:dyDescent="0.35">
      <c r="L372" s="1"/>
    </row>
    <row r="373" spans="12:12" x14ac:dyDescent="0.35">
      <c r="L373" s="1"/>
    </row>
    <row r="374" spans="12:12" x14ac:dyDescent="0.35">
      <c r="L374" s="1"/>
    </row>
    <row r="375" spans="12:12" x14ac:dyDescent="0.35">
      <c r="L375" s="1"/>
    </row>
    <row r="376" spans="12:12" x14ac:dyDescent="0.35">
      <c r="L376" s="1"/>
    </row>
    <row r="377" spans="12:12" x14ac:dyDescent="0.35">
      <c r="L377" s="1"/>
    </row>
    <row r="378" spans="12:12" x14ac:dyDescent="0.35">
      <c r="L378" s="1"/>
    </row>
    <row r="379" spans="12:12" x14ac:dyDescent="0.35">
      <c r="L379" s="1"/>
    </row>
    <row r="380" spans="12:12" x14ac:dyDescent="0.35">
      <c r="L380" s="1"/>
    </row>
    <row r="381" spans="12:12" x14ac:dyDescent="0.35">
      <c r="L381" s="1"/>
    </row>
    <row r="382" spans="12:12" x14ac:dyDescent="0.35">
      <c r="L382" s="1"/>
    </row>
    <row r="383" spans="12:12" x14ac:dyDescent="0.35">
      <c r="L383" s="1"/>
    </row>
    <row r="384" spans="12:12" x14ac:dyDescent="0.35">
      <c r="L384" s="1"/>
    </row>
    <row r="385" spans="12:12" x14ac:dyDescent="0.35">
      <c r="L385" s="1"/>
    </row>
    <row r="386" spans="12:12" x14ac:dyDescent="0.35">
      <c r="L386" s="1"/>
    </row>
    <row r="387" spans="12:12" x14ac:dyDescent="0.35">
      <c r="L387" s="1"/>
    </row>
    <row r="388" spans="12:12" x14ac:dyDescent="0.35">
      <c r="L388" s="1"/>
    </row>
    <row r="389" spans="12:12" x14ac:dyDescent="0.35">
      <c r="L389" s="1"/>
    </row>
    <row r="390" spans="12:12" x14ac:dyDescent="0.35">
      <c r="L390" s="1"/>
    </row>
    <row r="391" spans="12:12" x14ac:dyDescent="0.35">
      <c r="L391" s="1"/>
    </row>
    <row r="392" spans="12:12" x14ac:dyDescent="0.35">
      <c r="L392" s="1"/>
    </row>
    <row r="393" spans="12:12" x14ac:dyDescent="0.35">
      <c r="L393" s="1"/>
    </row>
    <row r="394" spans="12:12" x14ac:dyDescent="0.35">
      <c r="L394" s="1"/>
    </row>
    <row r="395" spans="12:12" x14ac:dyDescent="0.35">
      <c r="L395" s="1"/>
    </row>
    <row r="396" spans="12:12" x14ac:dyDescent="0.35">
      <c r="L396" s="1"/>
    </row>
    <row r="397" spans="12:12" x14ac:dyDescent="0.35">
      <c r="L397" s="1"/>
    </row>
    <row r="398" spans="12:12" x14ac:dyDescent="0.35">
      <c r="L398" s="1"/>
    </row>
    <row r="399" spans="12:12" x14ac:dyDescent="0.35">
      <c r="L399" s="1"/>
    </row>
    <row r="400" spans="12:12" x14ac:dyDescent="0.35">
      <c r="L400" s="1"/>
    </row>
    <row r="401" spans="12:12" x14ac:dyDescent="0.35">
      <c r="L401" s="1"/>
    </row>
    <row r="402" spans="12:12" x14ac:dyDescent="0.35">
      <c r="L402" s="1"/>
    </row>
    <row r="403" spans="12:12" x14ac:dyDescent="0.35">
      <c r="L403" s="1"/>
    </row>
    <row r="404" spans="12:12" x14ac:dyDescent="0.35">
      <c r="L404" s="1"/>
    </row>
    <row r="405" spans="12:12" x14ac:dyDescent="0.35">
      <c r="L405" s="1"/>
    </row>
    <row r="406" spans="12:12" x14ac:dyDescent="0.35">
      <c r="L406" s="1"/>
    </row>
    <row r="407" spans="12:12" x14ac:dyDescent="0.35">
      <c r="L407" s="1"/>
    </row>
    <row r="408" spans="12:12" x14ac:dyDescent="0.35">
      <c r="L408" s="1"/>
    </row>
    <row r="409" spans="12:12" x14ac:dyDescent="0.35">
      <c r="L409" s="1"/>
    </row>
    <row r="410" spans="12:12" x14ac:dyDescent="0.35">
      <c r="L410" s="1"/>
    </row>
    <row r="411" spans="12:12" x14ac:dyDescent="0.35">
      <c r="L411" s="1"/>
    </row>
    <row r="412" spans="12:12" x14ac:dyDescent="0.35">
      <c r="L412" s="1"/>
    </row>
    <row r="413" spans="12:12" x14ac:dyDescent="0.35">
      <c r="L413" s="1"/>
    </row>
    <row r="414" spans="12:12" x14ac:dyDescent="0.35">
      <c r="L414" s="1"/>
    </row>
    <row r="415" spans="12:12" x14ac:dyDescent="0.35">
      <c r="L415" s="1"/>
    </row>
    <row r="416" spans="12:12" x14ac:dyDescent="0.35">
      <c r="L416" s="1"/>
    </row>
    <row r="417" spans="12:12" x14ac:dyDescent="0.35">
      <c r="L417" s="1"/>
    </row>
    <row r="418" spans="12:12" x14ac:dyDescent="0.35">
      <c r="L418" s="1"/>
    </row>
    <row r="419" spans="12:12" x14ac:dyDescent="0.35">
      <c r="L419" s="1"/>
    </row>
    <row r="420" spans="12:12" x14ac:dyDescent="0.35">
      <c r="L420" s="1"/>
    </row>
    <row r="421" spans="12:12" x14ac:dyDescent="0.35">
      <c r="L421" s="1"/>
    </row>
    <row r="422" spans="12:12" x14ac:dyDescent="0.35">
      <c r="L422" s="1"/>
    </row>
    <row r="423" spans="12:12" x14ac:dyDescent="0.35">
      <c r="L423" s="1"/>
    </row>
    <row r="424" spans="12:12" x14ac:dyDescent="0.35">
      <c r="L424" s="1"/>
    </row>
    <row r="425" spans="12:12" x14ac:dyDescent="0.35">
      <c r="L425" s="1"/>
    </row>
    <row r="426" spans="12:12" x14ac:dyDescent="0.35">
      <c r="L426" s="1"/>
    </row>
    <row r="427" spans="12:12" x14ac:dyDescent="0.35">
      <c r="L427" s="1"/>
    </row>
    <row r="428" spans="12:12" x14ac:dyDescent="0.35">
      <c r="L428" s="1"/>
    </row>
    <row r="429" spans="12:12" x14ac:dyDescent="0.35">
      <c r="L429" s="1"/>
    </row>
    <row r="430" spans="12:12" x14ac:dyDescent="0.35">
      <c r="L430" s="1"/>
    </row>
    <row r="431" spans="12:12" x14ac:dyDescent="0.35">
      <c r="L431" s="1"/>
    </row>
    <row r="432" spans="12:12" x14ac:dyDescent="0.35">
      <c r="L432" s="1"/>
    </row>
    <row r="433" spans="12:12" x14ac:dyDescent="0.35">
      <c r="L433" s="1"/>
    </row>
    <row r="434" spans="12:12" x14ac:dyDescent="0.35">
      <c r="L434" s="1"/>
    </row>
    <row r="435" spans="12:12" x14ac:dyDescent="0.35">
      <c r="L435" s="1"/>
    </row>
    <row r="436" spans="12:12" x14ac:dyDescent="0.35">
      <c r="L436" s="1"/>
    </row>
    <row r="437" spans="12:12" x14ac:dyDescent="0.35">
      <c r="L437" s="1"/>
    </row>
    <row r="438" spans="12:12" x14ac:dyDescent="0.35">
      <c r="L438" s="1"/>
    </row>
    <row r="439" spans="12:12" x14ac:dyDescent="0.35">
      <c r="L439" s="1"/>
    </row>
    <row r="440" spans="12:12" x14ac:dyDescent="0.35">
      <c r="L440" s="1"/>
    </row>
    <row r="441" spans="12:12" x14ac:dyDescent="0.35">
      <c r="L441" s="1"/>
    </row>
    <row r="442" spans="12:12" x14ac:dyDescent="0.35">
      <c r="L442" s="1"/>
    </row>
    <row r="443" spans="12:12" x14ac:dyDescent="0.35">
      <c r="L443" s="1"/>
    </row>
    <row r="444" spans="12:12" x14ac:dyDescent="0.35">
      <c r="L444" s="1"/>
    </row>
    <row r="445" spans="12:12" x14ac:dyDescent="0.35">
      <c r="L445" s="1"/>
    </row>
    <row r="446" spans="12:12" x14ac:dyDescent="0.35">
      <c r="L446" s="1"/>
    </row>
    <row r="447" spans="12:12" x14ac:dyDescent="0.35">
      <c r="L447" s="1"/>
    </row>
    <row r="448" spans="12:12" x14ac:dyDescent="0.35">
      <c r="L448" s="1"/>
    </row>
    <row r="449" spans="12:12" x14ac:dyDescent="0.35">
      <c r="L449" s="1"/>
    </row>
    <row r="450" spans="12:12" x14ac:dyDescent="0.35">
      <c r="L450" s="1"/>
    </row>
    <row r="451" spans="12:12" x14ac:dyDescent="0.35">
      <c r="L451" s="1"/>
    </row>
    <row r="452" spans="12:12" x14ac:dyDescent="0.35">
      <c r="L452" s="1"/>
    </row>
    <row r="453" spans="12:12" x14ac:dyDescent="0.35">
      <c r="L453" s="1"/>
    </row>
    <row r="454" spans="12:12" x14ac:dyDescent="0.35">
      <c r="L454" s="1"/>
    </row>
    <row r="455" spans="12:12" x14ac:dyDescent="0.35">
      <c r="L455" s="1"/>
    </row>
    <row r="456" spans="12:12" x14ac:dyDescent="0.35">
      <c r="L456" s="1"/>
    </row>
    <row r="457" spans="12:12" x14ac:dyDescent="0.35">
      <c r="L457" s="1"/>
    </row>
    <row r="458" spans="12:12" x14ac:dyDescent="0.35">
      <c r="L458" s="1"/>
    </row>
    <row r="459" spans="12:12" x14ac:dyDescent="0.35">
      <c r="L459" s="1"/>
    </row>
    <row r="460" spans="12:12" x14ac:dyDescent="0.35">
      <c r="L460" s="1"/>
    </row>
    <row r="461" spans="12:12" x14ac:dyDescent="0.35">
      <c r="L461" s="1"/>
    </row>
    <row r="462" spans="12:12" x14ac:dyDescent="0.35">
      <c r="L462" s="1"/>
    </row>
    <row r="463" spans="12:12" x14ac:dyDescent="0.35">
      <c r="L463" s="1"/>
    </row>
    <row r="464" spans="12:12" x14ac:dyDescent="0.35">
      <c r="L464" s="1"/>
    </row>
    <row r="465" spans="12:12" x14ac:dyDescent="0.35">
      <c r="L465" s="1"/>
    </row>
    <row r="466" spans="12:12" x14ac:dyDescent="0.35">
      <c r="L466" s="1"/>
    </row>
    <row r="467" spans="12:12" x14ac:dyDescent="0.35">
      <c r="L467" s="1"/>
    </row>
    <row r="468" spans="12:12" x14ac:dyDescent="0.35">
      <c r="L468" s="1"/>
    </row>
    <row r="469" spans="12:12" x14ac:dyDescent="0.35">
      <c r="L469" s="1"/>
    </row>
    <row r="470" spans="12:12" x14ac:dyDescent="0.35">
      <c r="L470" s="1"/>
    </row>
    <row r="471" spans="12:12" x14ac:dyDescent="0.35">
      <c r="L471" s="1"/>
    </row>
    <row r="472" spans="12:12" x14ac:dyDescent="0.35">
      <c r="L472" s="1"/>
    </row>
    <row r="473" spans="12:12" x14ac:dyDescent="0.35">
      <c r="L473" s="1"/>
    </row>
    <row r="474" spans="12:12" x14ac:dyDescent="0.35">
      <c r="L474" s="1"/>
    </row>
    <row r="475" spans="12:12" x14ac:dyDescent="0.35">
      <c r="L475" s="1"/>
    </row>
    <row r="476" spans="12:12" x14ac:dyDescent="0.35">
      <c r="L476" s="1"/>
    </row>
    <row r="477" spans="12:12" x14ac:dyDescent="0.35">
      <c r="L477" s="1"/>
    </row>
    <row r="478" spans="12:12" x14ac:dyDescent="0.35">
      <c r="L478" s="1"/>
    </row>
    <row r="479" spans="12:12" x14ac:dyDescent="0.35">
      <c r="L479" s="1"/>
    </row>
    <row r="480" spans="12:12" x14ac:dyDescent="0.35">
      <c r="L480" s="1"/>
    </row>
    <row r="481" spans="12:12" x14ac:dyDescent="0.35">
      <c r="L481" s="1"/>
    </row>
    <row r="482" spans="12:12" x14ac:dyDescent="0.35">
      <c r="L482" s="1"/>
    </row>
    <row r="483" spans="12:12" x14ac:dyDescent="0.35">
      <c r="L483" s="1"/>
    </row>
    <row r="484" spans="12:12" x14ac:dyDescent="0.35">
      <c r="L484" s="1"/>
    </row>
    <row r="485" spans="12:12" x14ac:dyDescent="0.35">
      <c r="L485" s="1"/>
    </row>
    <row r="486" spans="12:12" x14ac:dyDescent="0.35">
      <c r="L486" s="1"/>
    </row>
    <row r="487" spans="12:12" x14ac:dyDescent="0.35">
      <c r="L487" s="1"/>
    </row>
    <row r="488" spans="12:12" x14ac:dyDescent="0.35">
      <c r="L488" s="1"/>
    </row>
    <row r="489" spans="12:12" x14ac:dyDescent="0.35">
      <c r="L489" s="1"/>
    </row>
    <row r="490" spans="12:12" x14ac:dyDescent="0.35">
      <c r="L490" s="1"/>
    </row>
    <row r="491" spans="12:12" x14ac:dyDescent="0.35">
      <c r="L491" s="1"/>
    </row>
    <row r="492" spans="12:12" x14ac:dyDescent="0.35">
      <c r="L492" s="1"/>
    </row>
    <row r="493" spans="12:12" x14ac:dyDescent="0.35">
      <c r="L493" s="1"/>
    </row>
    <row r="494" spans="12:12" x14ac:dyDescent="0.35">
      <c r="L494" s="1"/>
    </row>
    <row r="495" spans="12:12" x14ac:dyDescent="0.35">
      <c r="L495" s="1"/>
    </row>
    <row r="496" spans="12:12" x14ac:dyDescent="0.35">
      <c r="L496" s="1"/>
    </row>
    <row r="497" spans="12:12" x14ac:dyDescent="0.35">
      <c r="L497" s="1"/>
    </row>
    <row r="498" spans="12:12" x14ac:dyDescent="0.35">
      <c r="L498" s="1"/>
    </row>
    <row r="499" spans="12:12" x14ac:dyDescent="0.35">
      <c r="L499" s="1"/>
    </row>
    <row r="500" spans="12:12" x14ac:dyDescent="0.35">
      <c r="L500" s="1"/>
    </row>
    <row r="501" spans="12:12" x14ac:dyDescent="0.35">
      <c r="L501" s="1"/>
    </row>
    <row r="502" spans="12:12" x14ac:dyDescent="0.35">
      <c r="L502" s="1"/>
    </row>
    <row r="503" spans="12:12" x14ac:dyDescent="0.35">
      <c r="L503" s="1"/>
    </row>
    <row r="504" spans="12:12" x14ac:dyDescent="0.35">
      <c r="L504" s="1"/>
    </row>
    <row r="505" spans="12:12" x14ac:dyDescent="0.35">
      <c r="L505" s="1"/>
    </row>
    <row r="506" spans="12:12" x14ac:dyDescent="0.35">
      <c r="L506" s="1"/>
    </row>
    <row r="507" spans="12:12" x14ac:dyDescent="0.35">
      <c r="L507" s="1"/>
    </row>
    <row r="508" spans="12:12" x14ac:dyDescent="0.35">
      <c r="L508" s="1"/>
    </row>
    <row r="509" spans="12:12" x14ac:dyDescent="0.35">
      <c r="L509" s="1"/>
    </row>
    <row r="510" spans="12:12" x14ac:dyDescent="0.35">
      <c r="L510" s="1"/>
    </row>
    <row r="511" spans="12:12" x14ac:dyDescent="0.35">
      <c r="L511" s="1"/>
    </row>
    <row r="512" spans="12:12" x14ac:dyDescent="0.35">
      <c r="L512" s="1"/>
    </row>
    <row r="513" spans="12:12" x14ac:dyDescent="0.35">
      <c r="L513" s="1"/>
    </row>
    <row r="514" spans="12:12" x14ac:dyDescent="0.35">
      <c r="L514" s="1"/>
    </row>
    <row r="515" spans="12:12" x14ac:dyDescent="0.35">
      <c r="L515" s="1"/>
    </row>
    <row r="516" spans="12:12" x14ac:dyDescent="0.35">
      <c r="L516" s="1"/>
    </row>
    <row r="517" spans="12:12" x14ac:dyDescent="0.35">
      <c r="L517" s="1"/>
    </row>
    <row r="518" spans="12:12" x14ac:dyDescent="0.35">
      <c r="L518" s="1"/>
    </row>
    <row r="519" spans="12:12" x14ac:dyDescent="0.35">
      <c r="L519" s="1"/>
    </row>
    <row r="520" spans="12:12" x14ac:dyDescent="0.35">
      <c r="L520" s="1"/>
    </row>
    <row r="521" spans="12:12" x14ac:dyDescent="0.35">
      <c r="L521" s="1"/>
    </row>
    <row r="522" spans="12:12" x14ac:dyDescent="0.35">
      <c r="L522" s="1"/>
    </row>
    <row r="523" spans="12:12" x14ac:dyDescent="0.35">
      <c r="L523" s="1"/>
    </row>
    <row r="524" spans="12:12" x14ac:dyDescent="0.35">
      <c r="L524" s="1"/>
    </row>
    <row r="525" spans="12:12" x14ac:dyDescent="0.35">
      <c r="L525" s="1"/>
    </row>
    <row r="526" spans="12:12" x14ac:dyDescent="0.35">
      <c r="L526" s="1"/>
    </row>
    <row r="527" spans="12:12" x14ac:dyDescent="0.35">
      <c r="L527" s="1"/>
    </row>
    <row r="528" spans="12:12" x14ac:dyDescent="0.35">
      <c r="L528" s="1"/>
    </row>
    <row r="529" spans="12:12" x14ac:dyDescent="0.35">
      <c r="L529" s="1"/>
    </row>
    <row r="530" spans="12:12" x14ac:dyDescent="0.35">
      <c r="L530" s="1"/>
    </row>
    <row r="531" spans="12:12" x14ac:dyDescent="0.35">
      <c r="L531" s="1"/>
    </row>
    <row r="532" spans="12:12" x14ac:dyDescent="0.35">
      <c r="L532" s="1"/>
    </row>
    <row r="533" spans="12:12" x14ac:dyDescent="0.35">
      <c r="L533" s="1"/>
    </row>
    <row r="534" spans="12:12" x14ac:dyDescent="0.35">
      <c r="L534" s="1"/>
    </row>
    <row r="535" spans="12:12" x14ac:dyDescent="0.35">
      <c r="L535" s="1"/>
    </row>
    <row r="536" spans="12:12" x14ac:dyDescent="0.35">
      <c r="L536" s="1"/>
    </row>
    <row r="537" spans="12:12" x14ac:dyDescent="0.35">
      <c r="L537" s="1"/>
    </row>
    <row r="538" spans="12:12" x14ac:dyDescent="0.35">
      <c r="L538" s="1"/>
    </row>
    <row r="539" spans="12:12" x14ac:dyDescent="0.35">
      <c r="L539" s="1"/>
    </row>
    <row r="540" spans="12:12" x14ac:dyDescent="0.35">
      <c r="L540" s="1"/>
    </row>
    <row r="541" spans="12:12" x14ac:dyDescent="0.35">
      <c r="L541" s="1"/>
    </row>
    <row r="542" spans="12:12" x14ac:dyDescent="0.35">
      <c r="L542" s="1"/>
    </row>
    <row r="543" spans="12:12" x14ac:dyDescent="0.35">
      <c r="L543" s="1"/>
    </row>
    <row r="544" spans="12:12" x14ac:dyDescent="0.35">
      <c r="L544" s="1"/>
    </row>
    <row r="545" spans="12:12" x14ac:dyDescent="0.35">
      <c r="L545" s="1"/>
    </row>
    <row r="546" spans="12:12" x14ac:dyDescent="0.35">
      <c r="L546" s="1"/>
    </row>
    <row r="547" spans="12:12" x14ac:dyDescent="0.35">
      <c r="L547" s="1"/>
    </row>
    <row r="548" spans="12:12" x14ac:dyDescent="0.35">
      <c r="L548" s="1"/>
    </row>
    <row r="549" spans="12:12" x14ac:dyDescent="0.35">
      <c r="L549" s="1"/>
    </row>
    <row r="550" spans="12:12" x14ac:dyDescent="0.35">
      <c r="L550" s="1"/>
    </row>
    <row r="551" spans="12:12" x14ac:dyDescent="0.35">
      <c r="L551" s="1"/>
    </row>
    <row r="552" spans="12:12" x14ac:dyDescent="0.35">
      <c r="L552" s="1"/>
    </row>
    <row r="553" spans="12:12" x14ac:dyDescent="0.35">
      <c r="L553" s="1"/>
    </row>
    <row r="554" spans="12:12" x14ac:dyDescent="0.35">
      <c r="L554" s="1"/>
    </row>
    <row r="555" spans="12:12" x14ac:dyDescent="0.35">
      <c r="L555" s="1"/>
    </row>
    <row r="556" spans="12:12" x14ac:dyDescent="0.35">
      <c r="L556" s="1"/>
    </row>
    <row r="557" spans="12:12" x14ac:dyDescent="0.35">
      <c r="L557" s="1"/>
    </row>
    <row r="558" spans="12:12" x14ac:dyDescent="0.35">
      <c r="L558" s="1"/>
    </row>
    <row r="559" spans="12:12" x14ac:dyDescent="0.35">
      <c r="L559" s="1"/>
    </row>
    <row r="560" spans="12:12" x14ac:dyDescent="0.35">
      <c r="L560" s="1"/>
    </row>
    <row r="561" spans="12:12" x14ac:dyDescent="0.35">
      <c r="L561" s="1"/>
    </row>
    <row r="562" spans="12:12" x14ac:dyDescent="0.35">
      <c r="L562" s="1"/>
    </row>
    <row r="563" spans="12:12" x14ac:dyDescent="0.35">
      <c r="L563" s="1"/>
    </row>
    <row r="564" spans="12:12" x14ac:dyDescent="0.35">
      <c r="L564" s="1"/>
    </row>
    <row r="565" spans="12:12" x14ac:dyDescent="0.35">
      <c r="L565" s="1"/>
    </row>
    <row r="566" spans="12:12" x14ac:dyDescent="0.35">
      <c r="L566" s="1"/>
    </row>
    <row r="567" spans="12:12" x14ac:dyDescent="0.35">
      <c r="L567" s="1"/>
    </row>
    <row r="568" spans="12:12" x14ac:dyDescent="0.35">
      <c r="L568" s="1"/>
    </row>
    <row r="569" spans="12:12" x14ac:dyDescent="0.35">
      <c r="L569" s="1"/>
    </row>
    <row r="570" spans="12:12" x14ac:dyDescent="0.35">
      <c r="L570" s="1"/>
    </row>
    <row r="571" spans="12:12" x14ac:dyDescent="0.35">
      <c r="L571" s="1"/>
    </row>
    <row r="572" spans="12:12" x14ac:dyDescent="0.35">
      <c r="L572" s="1"/>
    </row>
    <row r="573" spans="12:12" x14ac:dyDescent="0.35">
      <c r="L573" s="1"/>
    </row>
    <row r="574" spans="12:12" x14ac:dyDescent="0.35">
      <c r="L574" s="1"/>
    </row>
    <row r="575" spans="12:12" x14ac:dyDescent="0.35">
      <c r="L575" s="1"/>
    </row>
    <row r="576" spans="12:12" x14ac:dyDescent="0.35">
      <c r="L576" s="1"/>
    </row>
    <row r="577" spans="12:12" x14ac:dyDescent="0.35">
      <c r="L577" s="1"/>
    </row>
    <row r="578" spans="12:12" x14ac:dyDescent="0.35">
      <c r="L578" s="1"/>
    </row>
    <row r="579" spans="12:12" x14ac:dyDescent="0.35">
      <c r="L579" s="1"/>
    </row>
    <row r="580" spans="12:12" x14ac:dyDescent="0.35">
      <c r="L580" s="1"/>
    </row>
    <row r="581" spans="12:12" x14ac:dyDescent="0.35">
      <c r="L581" s="1"/>
    </row>
    <row r="582" spans="12:12" x14ac:dyDescent="0.35">
      <c r="L582" s="1"/>
    </row>
    <row r="583" spans="12:12" x14ac:dyDescent="0.35">
      <c r="L583" s="1"/>
    </row>
    <row r="584" spans="12:12" x14ac:dyDescent="0.35">
      <c r="L584" s="1"/>
    </row>
    <row r="585" spans="12:12" x14ac:dyDescent="0.35">
      <c r="L585" s="1"/>
    </row>
    <row r="586" spans="12:12" x14ac:dyDescent="0.35">
      <c r="L586" s="1"/>
    </row>
    <row r="587" spans="12:12" x14ac:dyDescent="0.35">
      <c r="L587" s="1"/>
    </row>
    <row r="588" spans="12:12" x14ac:dyDescent="0.35">
      <c r="L588" s="1"/>
    </row>
    <row r="589" spans="12:12" x14ac:dyDescent="0.35">
      <c r="L589" s="1"/>
    </row>
    <row r="590" spans="12:12" x14ac:dyDescent="0.35">
      <c r="L590" s="1"/>
    </row>
    <row r="591" spans="12:12" x14ac:dyDescent="0.35">
      <c r="L591" s="1"/>
    </row>
    <row r="592" spans="12:12" x14ac:dyDescent="0.35">
      <c r="L592" s="1"/>
    </row>
    <row r="593" spans="12:12" x14ac:dyDescent="0.35">
      <c r="L593" s="1"/>
    </row>
    <row r="594" spans="12:12" x14ac:dyDescent="0.35">
      <c r="L594" s="1"/>
    </row>
    <row r="595" spans="12:12" x14ac:dyDescent="0.35">
      <c r="L595" s="1"/>
    </row>
    <row r="596" spans="12:12" x14ac:dyDescent="0.35">
      <c r="L596" s="1"/>
    </row>
    <row r="597" spans="12:12" x14ac:dyDescent="0.35">
      <c r="L597" s="1"/>
    </row>
    <row r="598" spans="12:12" x14ac:dyDescent="0.35">
      <c r="L598" s="1"/>
    </row>
    <row r="599" spans="12:12" x14ac:dyDescent="0.35">
      <c r="L599" s="1"/>
    </row>
    <row r="600" spans="12:12" x14ac:dyDescent="0.35">
      <c r="L600" s="1"/>
    </row>
    <row r="601" spans="12:12" x14ac:dyDescent="0.35">
      <c r="L601" s="1"/>
    </row>
    <row r="602" spans="12:12" x14ac:dyDescent="0.35">
      <c r="L602" s="1"/>
    </row>
    <row r="603" spans="12:12" x14ac:dyDescent="0.35">
      <c r="L603" s="1"/>
    </row>
    <row r="604" spans="12:12" x14ac:dyDescent="0.35">
      <c r="L604" s="1"/>
    </row>
    <row r="605" spans="12:12" x14ac:dyDescent="0.35">
      <c r="L605" s="1"/>
    </row>
    <row r="606" spans="12:12" x14ac:dyDescent="0.35">
      <c r="L606" s="1"/>
    </row>
    <row r="607" spans="12:12" x14ac:dyDescent="0.35">
      <c r="L607" s="1"/>
    </row>
    <row r="608" spans="12:12" x14ac:dyDescent="0.35">
      <c r="L608" s="1"/>
    </row>
    <row r="609" spans="12:12" x14ac:dyDescent="0.35">
      <c r="L609" s="1"/>
    </row>
    <row r="610" spans="12:12" x14ac:dyDescent="0.35">
      <c r="L610" s="1"/>
    </row>
    <row r="611" spans="12:12" x14ac:dyDescent="0.35">
      <c r="L611" s="1"/>
    </row>
    <row r="612" spans="12:12" x14ac:dyDescent="0.35">
      <c r="L612" s="1"/>
    </row>
    <row r="613" spans="12:12" x14ac:dyDescent="0.35">
      <c r="L613" s="1"/>
    </row>
    <row r="614" spans="12:12" x14ac:dyDescent="0.35">
      <c r="L614" s="1"/>
    </row>
    <row r="615" spans="12:12" x14ac:dyDescent="0.35">
      <c r="L615" s="1"/>
    </row>
    <row r="616" spans="12:12" x14ac:dyDescent="0.35">
      <c r="L616" s="1"/>
    </row>
    <row r="617" spans="12:12" x14ac:dyDescent="0.35">
      <c r="L617" s="1"/>
    </row>
    <row r="618" spans="12:12" x14ac:dyDescent="0.35">
      <c r="L618" s="1"/>
    </row>
    <row r="619" spans="12:12" x14ac:dyDescent="0.35">
      <c r="L619" s="1"/>
    </row>
    <row r="620" spans="12:12" x14ac:dyDescent="0.35">
      <c r="L620" s="1"/>
    </row>
    <row r="621" spans="12:12" x14ac:dyDescent="0.35">
      <c r="L621" s="1"/>
    </row>
    <row r="622" spans="12:12" x14ac:dyDescent="0.35">
      <c r="L622" s="1"/>
    </row>
    <row r="623" spans="12:12" x14ac:dyDescent="0.35">
      <c r="L623" s="1"/>
    </row>
    <row r="624" spans="12:12" x14ac:dyDescent="0.35">
      <c r="L624" s="1"/>
    </row>
    <row r="625" spans="12:12" x14ac:dyDescent="0.35">
      <c r="L625" s="1"/>
    </row>
    <row r="626" spans="12:12" x14ac:dyDescent="0.35">
      <c r="L626" s="1"/>
    </row>
    <row r="627" spans="12:12" x14ac:dyDescent="0.35">
      <c r="L627" s="1"/>
    </row>
    <row r="628" spans="12:12" x14ac:dyDescent="0.35">
      <c r="L628" s="1"/>
    </row>
    <row r="629" spans="12:12" x14ac:dyDescent="0.35">
      <c r="L629" s="1"/>
    </row>
    <row r="630" spans="12:12" x14ac:dyDescent="0.35">
      <c r="L630" s="1"/>
    </row>
    <row r="631" spans="12:12" x14ac:dyDescent="0.35">
      <c r="L631" s="1"/>
    </row>
    <row r="632" spans="12:12" x14ac:dyDescent="0.35">
      <c r="L632" s="1"/>
    </row>
    <row r="633" spans="12:12" x14ac:dyDescent="0.35">
      <c r="L633" s="1"/>
    </row>
    <row r="634" spans="12:12" x14ac:dyDescent="0.35">
      <c r="L634" s="1"/>
    </row>
    <row r="635" spans="12:12" x14ac:dyDescent="0.35">
      <c r="L635" s="1"/>
    </row>
    <row r="636" spans="12:12" x14ac:dyDescent="0.35">
      <c r="L636" s="1"/>
    </row>
    <row r="637" spans="12:12" x14ac:dyDescent="0.35">
      <c r="L637" s="1"/>
    </row>
    <row r="638" spans="12:12" x14ac:dyDescent="0.35">
      <c r="L638" s="1"/>
    </row>
    <row r="639" spans="12:12" x14ac:dyDescent="0.35">
      <c r="L639" s="1"/>
    </row>
    <row r="640" spans="12:12" x14ac:dyDescent="0.35">
      <c r="L640" s="1"/>
    </row>
    <row r="641" spans="12:12" x14ac:dyDescent="0.35">
      <c r="L641" s="1"/>
    </row>
    <row r="642" spans="12:12" x14ac:dyDescent="0.35">
      <c r="L642" s="1"/>
    </row>
    <row r="643" spans="12:12" x14ac:dyDescent="0.35">
      <c r="L643" s="1"/>
    </row>
    <row r="644" spans="12:12" x14ac:dyDescent="0.35">
      <c r="L644" s="1"/>
    </row>
    <row r="645" spans="12:12" x14ac:dyDescent="0.35">
      <c r="L645" s="1"/>
    </row>
    <row r="646" spans="12:12" x14ac:dyDescent="0.35">
      <c r="L646" s="1"/>
    </row>
    <row r="647" spans="12:12" x14ac:dyDescent="0.35">
      <c r="L647" s="1"/>
    </row>
    <row r="648" spans="12:12" x14ac:dyDescent="0.35">
      <c r="L648" s="1"/>
    </row>
    <row r="649" spans="12:12" x14ac:dyDescent="0.35">
      <c r="L649" s="1"/>
    </row>
    <row r="650" spans="12:12" x14ac:dyDescent="0.35">
      <c r="L650" s="1"/>
    </row>
    <row r="651" spans="12:12" x14ac:dyDescent="0.35">
      <c r="L651" s="1"/>
    </row>
    <row r="652" spans="12:12" x14ac:dyDescent="0.35">
      <c r="L652" s="1"/>
    </row>
    <row r="653" spans="12:12" x14ac:dyDescent="0.35">
      <c r="L653" s="1"/>
    </row>
    <row r="654" spans="12:12" x14ac:dyDescent="0.35">
      <c r="L654" s="1"/>
    </row>
    <row r="655" spans="12:12" x14ac:dyDescent="0.35">
      <c r="L655" s="1"/>
    </row>
    <row r="656" spans="12:12" x14ac:dyDescent="0.35">
      <c r="L656" s="1"/>
    </row>
    <row r="657" spans="12:12" x14ac:dyDescent="0.35">
      <c r="L657" s="1"/>
    </row>
    <row r="658" spans="12:12" x14ac:dyDescent="0.35">
      <c r="L658" s="1"/>
    </row>
    <row r="659" spans="12:12" x14ac:dyDescent="0.35">
      <c r="L659" s="1"/>
    </row>
    <row r="660" spans="12:12" x14ac:dyDescent="0.35">
      <c r="L660" s="1"/>
    </row>
    <row r="661" spans="12:12" x14ac:dyDescent="0.35">
      <c r="L661" s="1"/>
    </row>
    <row r="662" spans="12:12" x14ac:dyDescent="0.35">
      <c r="L662" s="1"/>
    </row>
    <row r="663" spans="12:12" x14ac:dyDescent="0.35">
      <c r="L663" s="1"/>
    </row>
    <row r="664" spans="12:12" x14ac:dyDescent="0.35">
      <c r="L664" s="1"/>
    </row>
    <row r="665" spans="12:12" x14ac:dyDescent="0.35">
      <c r="L665" s="1"/>
    </row>
    <row r="666" spans="12:12" x14ac:dyDescent="0.35">
      <c r="L666" s="1"/>
    </row>
    <row r="667" spans="12:12" x14ac:dyDescent="0.35">
      <c r="L667" s="1"/>
    </row>
    <row r="668" spans="12:12" x14ac:dyDescent="0.35">
      <c r="L668" s="1"/>
    </row>
    <row r="669" spans="12:12" x14ac:dyDescent="0.35">
      <c r="L669" s="1"/>
    </row>
    <row r="670" spans="12:12" x14ac:dyDescent="0.35">
      <c r="L670" s="1"/>
    </row>
    <row r="671" spans="12:12" x14ac:dyDescent="0.35">
      <c r="L671" s="1"/>
    </row>
    <row r="672" spans="12:12" x14ac:dyDescent="0.35">
      <c r="L672" s="1"/>
    </row>
    <row r="673" spans="12:12" x14ac:dyDescent="0.35">
      <c r="L673" s="1"/>
    </row>
    <row r="674" spans="12:12" x14ac:dyDescent="0.35">
      <c r="L674" s="1"/>
    </row>
    <row r="675" spans="12:12" x14ac:dyDescent="0.35">
      <c r="L675" s="1"/>
    </row>
    <row r="676" spans="12:12" x14ac:dyDescent="0.35">
      <c r="L676" s="1"/>
    </row>
    <row r="677" spans="12:12" x14ac:dyDescent="0.35">
      <c r="L677" s="1"/>
    </row>
    <row r="678" spans="12:12" x14ac:dyDescent="0.35">
      <c r="L678" s="1"/>
    </row>
    <row r="679" spans="12:12" x14ac:dyDescent="0.35">
      <c r="L679" s="1"/>
    </row>
    <row r="680" spans="12:12" x14ac:dyDescent="0.35">
      <c r="L680" s="1"/>
    </row>
    <row r="681" spans="12:12" x14ac:dyDescent="0.35">
      <c r="L681" s="1"/>
    </row>
    <row r="682" spans="12:12" x14ac:dyDescent="0.35">
      <c r="L682" s="1"/>
    </row>
    <row r="683" spans="12:12" x14ac:dyDescent="0.35">
      <c r="L683" s="1"/>
    </row>
    <row r="684" spans="12:12" x14ac:dyDescent="0.35">
      <c r="L684" s="1"/>
    </row>
    <row r="685" spans="12:12" x14ac:dyDescent="0.35">
      <c r="L685" s="1"/>
    </row>
    <row r="686" spans="12:12" x14ac:dyDescent="0.35">
      <c r="L686" s="1"/>
    </row>
    <row r="687" spans="12:12" x14ac:dyDescent="0.35">
      <c r="L687" s="1"/>
    </row>
    <row r="688" spans="12:12" x14ac:dyDescent="0.35">
      <c r="L688" s="1"/>
    </row>
    <row r="689" spans="12:12" x14ac:dyDescent="0.35">
      <c r="L689" s="1"/>
    </row>
    <row r="690" spans="12:12" x14ac:dyDescent="0.35">
      <c r="L690" s="1"/>
    </row>
    <row r="691" spans="12:12" x14ac:dyDescent="0.35">
      <c r="L691" s="1"/>
    </row>
    <row r="692" spans="12:12" x14ac:dyDescent="0.35">
      <c r="L692" s="1"/>
    </row>
    <row r="693" spans="12:12" x14ac:dyDescent="0.35">
      <c r="L693" s="1"/>
    </row>
    <row r="694" spans="12:12" x14ac:dyDescent="0.35">
      <c r="L694" s="1"/>
    </row>
    <row r="695" spans="12:12" x14ac:dyDescent="0.35">
      <c r="L695" s="1"/>
    </row>
    <row r="696" spans="12:12" x14ac:dyDescent="0.35">
      <c r="L696" s="1"/>
    </row>
    <row r="697" spans="12:12" x14ac:dyDescent="0.35">
      <c r="L697" s="1"/>
    </row>
    <row r="698" spans="12:12" x14ac:dyDescent="0.35">
      <c r="L698" s="1"/>
    </row>
    <row r="699" spans="12:12" x14ac:dyDescent="0.35">
      <c r="L699" s="1"/>
    </row>
    <row r="700" spans="12:12" x14ac:dyDescent="0.35">
      <c r="L700" s="1"/>
    </row>
    <row r="701" spans="12:12" x14ac:dyDescent="0.35">
      <c r="L701" s="1"/>
    </row>
    <row r="702" spans="12:12" x14ac:dyDescent="0.35">
      <c r="L702" s="1"/>
    </row>
    <row r="703" spans="12:12" x14ac:dyDescent="0.35">
      <c r="L703" s="1"/>
    </row>
    <row r="704" spans="12:12" x14ac:dyDescent="0.35">
      <c r="L704" s="1"/>
    </row>
    <row r="705" spans="12:12" x14ac:dyDescent="0.35">
      <c r="L705" s="1"/>
    </row>
    <row r="706" spans="12:12" x14ac:dyDescent="0.35">
      <c r="L706" s="1"/>
    </row>
    <row r="707" spans="12:12" x14ac:dyDescent="0.35">
      <c r="L707" s="1"/>
    </row>
    <row r="708" spans="12:12" x14ac:dyDescent="0.35">
      <c r="L708" s="1"/>
    </row>
    <row r="709" spans="12:12" x14ac:dyDescent="0.35">
      <c r="L709" s="1"/>
    </row>
    <row r="710" spans="12:12" x14ac:dyDescent="0.35">
      <c r="L710" s="1"/>
    </row>
    <row r="711" spans="12:12" x14ac:dyDescent="0.35">
      <c r="L711" s="1"/>
    </row>
    <row r="712" spans="12:12" x14ac:dyDescent="0.35">
      <c r="L712" s="1"/>
    </row>
    <row r="713" spans="12:12" x14ac:dyDescent="0.35">
      <c r="L713" s="1"/>
    </row>
    <row r="714" spans="12:12" x14ac:dyDescent="0.35">
      <c r="L714" s="1"/>
    </row>
    <row r="715" spans="12:12" x14ac:dyDescent="0.35">
      <c r="L715" s="1"/>
    </row>
    <row r="716" spans="12:12" x14ac:dyDescent="0.35">
      <c r="L716" s="1"/>
    </row>
    <row r="717" spans="12:12" x14ac:dyDescent="0.35">
      <c r="L717" s="1"/>
    </row>
    <row r="718" spans="12:12" x14ac:dyDescent="0.35">
      <c r="L718" s="1"/>
    </row>
    <row r="719" spans="12:12" x14ac:dyDescent="0.35">
      <c r="L719" s="1"/>
    </row>
    <row r="720" spans="12:12" x14ac:dyDescent="0.35">
      <c r="L720" s="1"/>
    </row>
    <row r="721" spans="12:12" x14ac:dyDescent="0.35">
      <c r="L721" s="1"/>
    </row>
    <row r="722" spans="12:12" x14ac:dyDescent="0.35">
      <c r="L722" s="1"/>
    </row>
    <row r="723" spans="12:12" x14ac:dyDescent="0.35">
      <c r="L723" s="1"/>
    </row>
    <row r="724" spans="12:12" x14ac:dyDescent="0.35">
      <c r="L724" s="1"/>
    </row>
    <row r="725" spans="12:12" x14ac:dyDescent="0.35">
      <c r="L725" s="1"/>
    </row>
    <row r="726" spans="12:12" x14ac:dyDescent="0.35">
      <c r="L726" s="1"/>
    </row>
    <row r="727" spans="12:12" x14ac:dyDescent="0.35">
      <c r="L727" s="1"/>
    </row>
    <row r="728" spans="12:12" x14ac:dyDescent="0.35">
      <c r="L728" s="1"/>
    </row>
    <row r="729" spans="12:12" x14ac:dyDescent="0.35">
      <c r="L729" s="1"/>
    </row>
    <row r="730" spans="12:12" x14ac:dyDescent="0.35">
      <c r="L730" s="1"/>
    </row>
    <row r="731" spans="12:12" x14ac:dyDescent="0.35">
      <c r="L731" s="1"/>
    </row>
    <row r="732" spans="12:12" x14ac:dyDescent="0.35">
      <c r="L732" s="1"/>
    </row>
    <row r="733" spans="12:12" x14ac:dyDescent="0.35">
      <c r="L733" s="1"/>
    </row>
    <row r="734" spans="12:12" x14ac:dyDescent="0.35">
      <c r="L734" s="1"/>
    </row>
    <row r="735" spans="12:12" x14ac:dyDescent="0.35">
      <c r="L735" s="1"/>
    </row>
    <row r="736" spans="12:12" x14ac:dyDescent="0.35">
      <c r="L736" s="1"/>
    </row>
    <row r="737" spans="12:12" x14ac:dyDescent="0.35">
      <c r="L737" s="1"/>
    </row>
    <row r="738" spans="12:12" x14ac:dyDescent="0.35">
      <c r="L738" s="1"/>
    </row>
    <row r="739" spans="12:12" x14ac:dyDescent="0.35">
      <c r="L739" s="1"/>
    </row>
    <row r="740" spans="12:12" x14ac:dyDescent="0.35">
      <c r="L740" s="1"/>
    </row>
    <row r="741" spans="12:12" x14ac:dyDescent="0.35">
      <c r="L741" s="1"/>
    </row>
    <row r="742" spans="12:12" x14ac:dyDescent="0.35">
      <c r="L742" s="1"/>
    </row>
    <row r="743" spans="12:12" x14ac:dyDescent="0.35">
      <c r="L743" s="1"/>
    </row>
    <row r="744" spans="12:12" x14ac:dyDescent="0.35">
      <c r="L744" s="1"/>
    </row>
    <row r="745" spans="12:12" x14ac:dyDescent="0.35">
      <c r="L745" s="1"/>
    </row>
    <row r="746" spans="12:12" x14ac:dyDescent="0.35">
      <c r="L746" s="1"/>
    </row>
    <row r="747" spans="12:12" x14ac:dyDescent="0.35">
      <c r="L747" s="1"/>
    </row>
    <row r="748" spans="12:12" x14ac:dyDescent="0.35">
      <c r="L748" s="1"/>
    </row>
    <row r="749" spans="12:12" x14ac:dyDescent="0.35">
      <c r="L749" s="1"/>
    </row>
    <row r="750" spans="12:12" x14ac:dyDescent="0.35">
      <c r="L750" s="1"/>
    </row>
    <row r="751" spans="12:12" x14ac:dyDescent="0.35">
      <c r="L751" s="1"/>
    </row>
    <row r="752" spans="12:12" x14ac:dyDescent="0.35">
      <c r="L752" s="1"/>
    </row>
    <row r="753" spans="12:12" x14ac:dyDescent="0.35">
      <c r="L753" s="1"/>
    </row>
    <row r="754" spans="12:12" x14ac:dyDescent="0.35">
      <c r="L754" s="1"/>
    </row>
    <row r="755" spans="12:12" x14ac:dyDescent="0.35">
      <c r="L755" s="1"/>
    </row>
    <row r="756" spans="12:12" x14ac:dyDescent="0.35">
      <c r="L756" s="1"/>
    </row>
    <row r="757" spans="12:12" x14ac:dyDescent="0.35">
      <c r="L757" s="1"/>
    </row>
    <row r="758" spans="12:12" x14ac:dyDescent="0.35">
      <c r="L758" s="1"/>
    </row>
    <row r="759" spans="12:12" x14ac:dyDescent="0.35">
      <c r="L759" s="1"/>
    </row>
    <row r="760" spans="12:12" x14ac:dyDescent="0.35">
      <c r="L760" s="1"/>
    </row>
    <row r="761" spans="12:12" x14ac:dyDescent="0.35">
      <c r="L761" s="1"/>
    </row>
    <row r="762" spans="12:12" x14ac:dyDescent="0.35">
      <c r="L762" s="1"/>
    </row>
    <row r="763" spans="12:12" x14ac:dyDescent="0.35">
      <c r="L763" s="1"/>
    </row>
    <row r="764" spans="12:12" x14ac:dyDescent="0.35">
      <c r="L764" s="1"/>
    </row>
    <row r="765" spans="12:12" x14ac:dyDescent="0.35">
      <c r="L765" s="1"/>
    </row>
    <row r="766" spans="12:12" x14ac:dyDescent="0.35">
      <c r="L766" s="1"/>
    </row>
    <row r="767" spans="12:12" x14ac:dyDescent="0.35">
      <c r="L767" s="1"/>
    </row>
    <row r="768" spans="12:12" x14ac:dyDescent="0.35">
      <c r="L768" s="1"/>
    </row>
    <row r="769" spans="12:12" x14ac:dyDescent="0.35">
      <c r="L769" s="1"/>
    </row>
    <row r="770" spans="12:12" x14ac:dyDescent="0.35">
      <c r="L770" s="1"/>
    </row>
    <row r="771" spans="12:12" x14ac:dyDescent="0.35">
      <c r="L771" s="1"/>
    </row>
    <row r="772" spans="12:12" x14ac:dyDescent="0.35">
      <c r="L772" s="1"/>
    </row>
    <row r="773" spans="12:12" x14ac:dyDescent="0.35">
      <c r="L773" s="1"/>
    </row>
    <row r="774" spans="12:12" x14ac:dyDescent="0.35">
      <c r="L774" s="1"/>
    </row>
    <row r="775" spans="12:12" x14ac:dyDescent="0.35">
      <c r="L775" s="1"/>
    </row>
    <row r="776" spans="12:12" x14ac:dyDescent="0.35">
      <c r="L776" s="1"/>
    </row>
    <row r="777" spans="12:12" x14ac:dyDescent="0.35">
      <c r="L777" s="1"/>
    </row>
    <row r="778" spans="12:12" x14ac:dyDescent="0.35">
      <c r="L778" s="1"/>
    </row>
    <row r="779" spans="12:12" x14ac:dyDescent="0.35">
      <c r="L779" s="1"/>
    </row>
    <row r="780" spans="12:12" x14ac:dyDescent="0.35">
      <c r="L780" s="1"/>
    </row>
    <row r="781" spans="12:12" x14ac:dyDescent="0.35">
      <c r="L781" s="1"/>
    </row>
    <row r="782" spans="12:12" x14ac:dyDescent="0.35">
      <c r="L782" s="1"/>
    </row>
    <row r="783" spans="12:12" x14ac:dyDescent="0.35">
      <c r="L783" s="1"/>
    </row>
    <row r="784" spans="12:12" x14ac:dyDescent="0.35">
      <c r="L784" s="1"/>
    </row>
    <row r="785" spans="12:12" x14ac:dyDescent="0.35">
      <c r="L785" s="1"/>
    </row>
    <row r="786" spans="12:12" x14ac:dyDescent="0.35">
      <c r="L786" s="1"/>
    </row>
    <row r="787" spans="12:12" x14ac:dyDescent="0.35">
      <c r="L787" s="1"/>
    </row>
    <row r="788" spans="12:12" x14ac:dyDescent="0.35">
      <c r="L788" s="1"/>
    </row>
    <row r="789" spans="12:12" x14ac:dyDescent="0.35">
      <c r="L789" s="1"/>
    </row>
    <row r="790" spans="12:12" x14ac:dyDescent="0.35">
      <c r="L790" s="1"/>
    </row>
    <row r="791" spans="12:12" x14ac:dyDescent="0.35">
      <c r="L791" s="1"/>
    </row>
    <row r="792" spans="12:12" x14ac:dyDescent="0.35">
      <c r="L792" s="1"/>
    </row>
    <row r="793" spans="12:12" x14ac:dyDescent="0.35">
      <c r="L793" s="1"/>
    </row>
    <row r="794" spans="12:12" x14ac:dyDescent="0.35">
      <c r="L794" s="1"/>
    </row>
    <row r="795" spans="12:12" x14ac:dyDescent="0.35">
      <c r="L795" s="1"/>
    </row>
    <row r="796" spans="12:12" x14ac:dyDescent="0.35">
      <c r="L796" s="1"/>
    </row>
    <row r="797" spans="12:12" x14ac:dyDescent="0.35">
      <c r="L797" s="1"/>
    </row>
    <row r="798" spans="12:12" x14ac:dyDescent="0.35">
      <c r="L798" s="1"/>
    </row>
    <row r="799" spans="12:12" x14ac:dyDescent="0.35">
      <c r="L799" s="1"/>
    </row>
    <row r="800" spans="12:12" x14ac:dyDescent="0.35">
      <c r="L800" s="1"/>
    </row>
    <row r="801" spans="12:12" x14ac:dyDescent="0.35">
      <c r="L801" s="1"/>
    </row>
    <row r="802" spans="12:12" x14ac:dyDescent="0.35">
      <c r="L802" s="1"/>
    </row>
    <row r="803" spans="12:12" x14ac:dyDescent="0.35">
      <c r="L803" s="1"/>
    </row>
    <row r="804" spans="12:12" x14ac:dyDescent="0.35">
      <c r="L804" s="1"/>
    </row>
    <row r="805" spans="12:12" x14ac:dyDescent="0.35">
      <c r="L805" s="1"/>
    </row>
    <row r="806" spans="12:12" x14ac:dyDescent="0.35">
      <c r="L806" s="1"/>
    </row>
    <row r="807" spans="12:12" x14ac:dyDescent="0.35">
      <c r="L807" s="1"/>
    </row>
    <row r="808" spans="12:12" x14ac:dyDescent="0.35">
      <c r="L808" s="1"/>
    </row>
    <row r="809" spans="12:12" x14ac:dyDescent="0.35">
      <c r="L809" s="1"/>
    </row>
    <row r="810" spans="12:12" x14ac:dyDescent="0.35">
      <c r="L810" s="1"/>
    </row>
    <row r="811" spans="12:12" x14ac:dyDescent="0.35">
      <c r="L811" s="1"/>
    </row>
    <row r="812" spans="12:12" x14ac:dyDescent="0.35">
      <c r="L812" s="1"/>
    </row>
    <row r="813" spans="12:12" x14ac:dyDescent="0.35">
      <c r="L813" s="1"/>
    </row>
    <row r="814" spans="12:12" x14ac:dyDescent="0.35">
      <c r="L814" s="1"/>
    </row>
    <row r="815" spans="12:12" x14ac:dyDescent="0.35">
      <c r="L815" s="1"/>
    </row>
    <row r="816" spans="12:12" x14ac:dyDescent="0.35">
      <c r="L816" s="1"/>
    </row>
    <row r="817" spans="12:12" x14ac:dyDescent="0.35">
      <c r="L817" s="1"/>
    </row>
    <row r="818" spans="12:12" x14ac:dyDescent="0.35">
      <c r="L818" s="1"/>
    </row>
    <row r="819" spans="12:12" x14ac:dyDescent="0.35">
      <c r="L819" s="1"/>
    </row>
    <row r="820" spans="12:12" x14ac:dyDescent="0.35">
      <c r="L820" s="1"/>
    </row>
    <row r="821" spans="12:12" x14ac:dyDescent="0.35">
      <c r="L821" s="1"/>
    </row>
    <row r="822" spans="12:12" x14ac:dyDescent="0.35">
      <c r="L822" s="1"/>
    </row>
    <row r="823" spans="12:12" x14ac:dyDescent="0.35">
      <c r="L823" s="1"/>
    </row>
    <row r="824" spans="12:12" x14ac:dyDescent="0.35">
      <c r="L824" s="1"/>
    </row>
    <row r="825" spans="12:12" x14ac:dyDescent="0.35">
      <c r="L825" s="1"/>
    </row>
    <row r="826" spans="12:12" x14ac:dyDescent="0.35">
      <c r="L826" s="1"/>
    </row>
    <row r="827" spans="12:12" x14ac:dyDescent="0.35">
      <c r="L827" s="1"/>
    </row>
    <row r="828" spans="12:12" x14ac:dyDescent="0.35">
      <c r="L828" s="1"/>
    </row>
    <row r="829" spans="12:12" x14ac:dyDescent="0.35">
      <c r="L829" s="1"/>
    </row>
    <row r="830" spans="12:12" x14ac:dyDescent="0.35">
      <c r="L830" s="1"/>
    </row>
    <row r="831" spans="12:12" x14ac:dyDescent="0.35">
      <c r="L831" s="1"/>
    </row>
    <row r="832" spans="12:12" x14ac:dyDescent="0.35">
      <c r="L832" s="1"/>
    </row>
    <row r="833" spans="12:12" x14ac:dyDescent="0.35">
      <c r="L833" s="1"/>
    </row>
    <row r="834" spans="12:12" x14ac:dyDescent="0.35">
      <c r="L834" s="1"/>
    </row>
    <row r="835" spans="12:12" x14ac:dyDescent="0.35">
      <c r="L835" s="1"/>
    </row>
    <row r="836" spans="12:12" x14ac:dyDescent="0.35">
      <c r="L836" s="1"/>
    </row>
    <row r="837" spans="12:12" x14ac:dyDescent="0.35">
      <c r="L837" s="1"/>
    </row>
    <row r="838" spans="12:12" x14ac:dyDescent="0.35">
      <c r="L838" s="1"/>
    </row>
    <row r="839" spans="12:12" x14ac:dyDescent="0.35">
      <c r="L839" s="1"/>
    </row>
    <row r="840" spans="12:12" x14ac:dyDescent="0.35">
      <c r="L840" s="1"/>
    </row>
    <row r="841" spans="12:12" x14ac:dyDescent="0.35">
      <c r="L841" s="1"/>
    </row>
    <row r="842" spans="12:12" x14ac:dyDescent="0.35">
      <c r="L842" s="1"/>
    </row>
    <row r="843" spans="12:12" x14ac:dyDescent="0.35">
      <c r="L843" s="1"/>
    </row>
    <row r="844" spans="12:12" x14ac:dyDescent="0.35">
      <c r="L844" s="1"/>
    </row>
    <row r="845" spans="12:12" x14ac:dyDescent="0.35">
      <c r="L845" s="1"/>
    </row>
    <row r="846" spans="12:12" x14ac:dyDescent="0.35">
      <c r="L846" s="1"/>
    </row>
    <row r="847" spans="12:12" x14ac:dyDescent="0.35">
      <c r="L847" s="1"/>
    </row>
    <row r="848" spans="12:12" x14ac:dyDescent="0.35">
      <c r="L848" s="1"/>
    </row>
    <row r="849" spans="12:12" x14ac:dyDescent="0.35">
      <c r="L849" s="1"/>
    </row>
    <row r="850" spans="12:12" x14ac:dyDescent="0.35">
      <c r="L850" s="1"/>
    </row>
    <row r="851" spans="12:12" x14ac:dyDescent="0.35">
      <c r="L851" s="1"/>
    </row>
    <row r="852" spans="12:12" x14ac:dyDescent="0.35">
      <c r="L852" s="1"/>
    </row>
    <row r="853" spans="12:12" x14ac:dyDescent="0.35">
      <c r="L853" s="1"/>
    </row>
    <row r="854" spans="12:12" x14ac:dyDescent="0.35">
      <c r="L854" s="1"/>
    </row>
    <row r="855" spans="12:12" x14ac:dyDescent="0.35">
      <c r="L855" s="1"/>
    </row>
    <row r="856" spans="12:12" x14ac:dyDescent="0.35">
      <c r="L856" s="1"/>
    </row>
    <row r="857" spans="12:12" x14ac:dyDescent="0.35">
      <c r="L857" s="1"/>
    </row>
    <row r="858" spans="12:12" x14ac:dyDescent="0.35">
      <c r="L858" s="1"/>
    </row>
    <row r="859" spans="12:12" x14ac:dyDescent="0.35">
      <c r="L859" s="1"/>
    </row>
    <row r="860" spans="12:12" x14ac:dyDescent="0.35">
      <c r="L860" s="1"/>
    </row>
    <row r="861" spans="12:12" x14ac:dyDescent="0.35">
      <c r="L861" s="1"/>
    </row>
    <row r="862" spans="12:12" x14ac:dyDescent="0.35">
      <c r="L862" s="1"/>
    </row>
    <row r="863" spans="12:12" x14ac:dyDescent="0.35">
      <c r="L863" s="1"/>
    </row>
    <row r="864" spans="12:12" x14ac:dyDescent="0.35">
      <c r="L864" s="1"/>
    </row>
    <row r="865" spans="12:12" x14ac:dyDescent="0.35">
      <c r="L865" s="1"/>
    </row>
    <row r="866" spans="12:12" x14ac:dyDescent="0.35">
      <c r="L866" s="1"/>
    </row>
    <row r="867" spans="12:12" x14ac:dyDescent="0.35">
      <c r="L867" s="1"/>
    </row>
    <row r="868" spans="12:12" x14ac:dyDescent="0.35">
      <c r="L868" s="1"/>
    </row>
    <row r="869" spans="12:12" x14ac:dyDescent="0.35">
      <c r="L869" s="1"/>
    </row>
    <row r="870" spans="12:12" x14ac:dyDescent="0.35">
      <c r="L870" s="1"/>
    </row>
    <row r="871" spans="12:12" x14ac:dyDescent="0.35">
      <c r="L871" s="1"/>
    </row>
    <row r="872" spans="12:12" x14ac:dyDescent="0.35">
      <c r="L872" s="1"/>
    </row>
    <row r="873" spans="12:12" x14ac:dyDescent="0.35">
      <c r="L873" s="1"/>
    </row>
    <row r="874" spans="12:12" x14ac:dyDescent="0.35">
      <c r="L874" s="1"/>
    </row>
    <row r="875" spans="12:12" x14ac:dyDescent="0.35">
      <c r="L875" s="1"/>
    </row>
    <row r="876" spans="12:12" x14ac:dyDescent="0.35">
      <c r="L876" s="1"/>
    </row>
    <row r="877" spans="12:12" x14ac:dyDescent="0.35">
      <c r="L877" s="1"/>
    </row>
    <row r="878" spans="12:12" x14ac:dyDescent="0.35">
      <c r="L878" s="1"/>
    </row>
    <row r="879" spans="12:12" x14ac:dyDescent="0.35">
      <c r="L879" s="1"/>
    </row>
    <row r="880" spans="12:12" x14ac:dyDescent="0.35">
      <c r="L880" s="1"/>
    </row>
    <row r="881" spans="12:12" x14ac:dyDescent="0.35">
      <c r="L881" s="1"/>
    </row>
    <row r="882" spans="12:12" x14ac:dyDescent="0.35">
      <c r="L882" s="1"/>
    </row>
    <row r="883" spans="12:12" x14ac:dyDescent="0.35">
      <c r="L883" s="1"/>
    </row>
    <row r="884" spans="12:12" x14ac:dyDescent="0.35">
      <c r="L884" s="1"/>
    </row>
    <row r="885" spans="12:12" x14ac:dyDescent="0.35">
      <c r="L885" s="1"/>
    </row>
    <row r="886" spans="12:12" x14ac:dyDescent="0.35">
      <c r="L886" s="1"/>
    </row>
    <row r="887" spans="12:12" x14ac:dyDescent="0.35">
      <c r="L887" s="1"/>
    </row>
    <row r="888" spans="12:12" x14ac:dyDescent="0.35">
      <c r="L888" s="1"/>
    </row>
    <row r="889" spans="12:12" x14ac:dyDescent="0.35">
      <c r="L889" s="1"/>
    </row>
    <row r="890" spans="12:12" x14ac:dyDescent="0.35">
      <c r="L890" s="1"/>
    </row>
    <row r="891" spans="12:12" x14ac:dyDescent="0.35">
      <c r="L891" s="1"/>
    </row>
    <row r="892" spans="12:12" x14ac:dyDescent="0.35">
      <c r="L892" s="1"/>
    </row>
    <row r="893" spans="12:12" x14ac:dyDescent="0.35">
      <c r="L893" s="1"/>
    </row>
    <row r="894" spans="12:12" x14ac:dyDescent="0.35">
      <c r="L894" s="1"/>
    </row>
    <row r="895" spans="12:12" x14ac:dyDescent="0.35">
      <c r="L895" s="1"/>
    </row>
    <row r="896" spans="12:12" x14ac:dyDescent="0.35">
      <c r="L896" s="1"/>
    </row>
    <row r="897" spans="12:12" x14ac:dyDescent="0.35">
      <c r="L897" s="1"/>
    </row>
    <row r="898" spans="12:12" x14ac:dyDescent="0.35">
      <c r="L898" s="1"/>
    </row>
    <row r="899" spans="12:12" x14ac:dyDescent="0.35">
      <c r="L899" s="1"/>
    </row>
    <row r="900" spans="12:12" x14ac:dyDescent="0.35">
      <c r="L900" s="1"/>
    </row>
    <row r="901" spans="12:12" x14ac:dyDescent="0.35">
      <c r="L901" s="1"/>
    </row>
    <row r="902" spans="12:12" x14ac:dyDescent="0.35">
      <c r="L902" s="1"/>
    </row>
    <row r="903" spans="12:12" x14ac:dyDescent="0.35">
      <c r="L903" s="1"/>
    </row>
    <row r="904" spans="12:12" x14ac:dyDescent="0.35">
      <c r="L904" s="1"/>
    </row>
    <row r="905" spans="12:12" x14ac:dyDescent="0.35">
      <c r="L905" s="1"/>
    </row>
    <row r="906" spans="12:12" x14ac:dyDescent="0.35">
      <c r="L906" s="1"/>
    </row>
    <row r="907" spans="12:12" x14ac:dyDescent="0.35">
      <c r="L907" s="1"/>
    </row>
    <row r="908" spans="12:12" x14ac:dyDescent="0.35">
      <c r="L908" s="1"/>
    </row>
    <row r="909" spans="12:12" x14ac:dyDescent="0.35">
      <c r="L909" s="1"/>
    </row>
    <row r="910" spans="12:12" x14ac:dyDescent="0.35">
      <c r="L910" s="1"/>
    </row>
    <row r="911" spans="12:12" x14ac:dyDescent="0.35">
      <c r="L911" s="1"/>
    </row>
    <row r="912" spans="12:12" x14ac:dyDescent="0.35">
      <c r="L912" s="1"/>
    </row>
    <row r="913" spans="12:12" x14ac:dyDescent="0.35">
      <c r="L913" s="1"/>
    </row>
    <row r="914" spans="12:12" x14ac:dyDescent="0.35">
      <c r="L914" s="1"/>
    </row>
    <row r="915" spans="12:12" x14ac:dyDescent="0.35">
      <c r="L915" s="1"/>
    </row>
    <row r="916" spans="12:12" x14ac:dyDescent="0.35">
      <c r="L916" s="1"/>
    </row>
    <row r="917" spans="12:12" x14ac:dyDescent="0.35">
      <c r="L917" s="1"/>
    </row>
    <row r="918" spans="12:12" x14ac:dyDescent="0.35">
      <c r="L918" s="1"/>
    </row>
    <row r="919" spans="12:12" x14ac:dyDescent="0.35">
      <c r="L919" s="1"/>
    </row>
    <row r="920" spans="12:12" x14ac:dyDescent="0.35">
      <c r="L920" s="1"/>
    </row>
    <row r="921" spans="12:12" x14ac:dyDescent="0.35">
      <c r="L921" s="1"/>
    </row>
    <row r="922" spans="12:12" x14ac:dyDescent="0.35">
      <c r="L922" s="1"/>
    </row>
    <row r="923" spans="12:12" x14ac:dyDescent="0.35">
      <c r="L923" s="1"/>
    </row>
    <row r="924" spans="12:12" x14ac:dyDescent="0.35">
      <c r="L924" s="1"/>
    </row>
    <row r="925" spans="12:12" x14ac:dyDescent="0.35">
      <c r="L925" s="1"/>
    </row>
    <row r="926" spans="12:12" x14ac:dyDescent="0.35">
      <c r="L926" s="1"/>
    </row>
    <row r="927" spans="12:12" x14ac:dyDescent="0.35">
      <c r="L927" s="1"/>
    </row>
    <row r="928" spans="12:12" x14ac:dyDescent="0.35">
      <c r="L928" s="1"/>
    </row>
    <row r="929" spans="12:12" x14ac:dyDescent="0.35">
      <c r="L929" s="1"/>
    </row>
    <row r="930" spans="12:12" x14ac:dyDescent="0.35">
      <c r="L930" s="1"/>
    </row>
    <row r="931" spans="12:12" x14ac:dyDescent="0.35">
      <c r="L931" s="1"/>
    </row>
    <row r="932" spans="12:12" x14ac:dyDescent="0.35">
      <c r="L932" s="1"/>
    </row>
    <row r="933" spans="12:12" x14ac:dyDescent="0.35">
      <c r="L933" s="1"/>
    </row>
    <row r="934" spans="12:12" x14ac:dyDescent="0.35">
      <c r="L934" s="1"/>
    </row>
    <row r="935" spans="12:12" x14ac:dyDescent="0.35">
      <c r="L935" s="1"/>
    </row>
    <row r="936" spans="12:12" x14ac:dyDescent="0.35">
      <c r="L936" s="1"/>
    </row>
    <row r="937" spans="12:12" x14ac:dyDescent="0.35">
      <c r="L937" s="1"/>
    </row>
    <row r="938" spans="12:12" x14ac:dyDescent="0.35">
      <c r="L938" s="1"/>
    </row>
    <row r="939" spans="12:12" x14ac:dyDescent="0.35">
      <c r="L939" s="1"/>
    </row>
    <row r="940" spans="12:12" x14ac:dyDescent="0.35">
      <c r="L940" s="1"/>
    </row>
    <row r="941" spans="12:12" x14ac:dyDescent="0.35">
      <c r="L941" s="1"/>
    </row>
    <row r="942" spans="12:12" x14ac:dyDescent="0.35">
      <c r="L942" s="1"/>
    </row>
    <row r="943" spans="12:12" x14ac:dyDescent="0.35">
      <c r="L943" s="1"/>
    </row>
    <row r="944" spans="12:12" x14ac:dyDescent="0.35">
      <c r="L944" s="1"/>
    </row>
    <row r="945" spans="12:12" x14ac:dyDescent="0.35">
      <c r="L945" s="1"/>
    </row>
    <row r="946" spans="12:12" x14ac:dyDescent="0.35">
      <c r="L946" s="1"/>
    </row>
    <row r="947" spans="12:12" x14ac:dyDescent="0.35">
      <c r="L947" s="1"/>
    </row>
    <row r="948" spans="12:12" x14ac:dyDescent="0.35">
      <c r="L948" s="1"/>
    </row>
    <row r="949" spans="12:12" x14ac:dyDescent="0.35">
      <c r="L949" s="1"/>
    </row>
    <row r="950" spans="12:12" x14ac:dyDescent="0.35">
      <c r="L950" s="1"/>
    </row>
    <row r="951" spans="12:12" x14ac:dyDescent="0.35">
      <c r="L951" s="1"/>
    </row>
    <row r="952" spans="12:12" x14ac:dyDescent="0.35">
      <c r="L952" s="1"/>
    </row>
    <row r="953" spans="12:12" x14ac:dyDescent="0.35">
      <c r="L953" s="1"/>
    </row>
    <row r="954" spans="12:12" x14ac:dyDescent="0.35">
      <c r="L954" s="1"/>
    </row>
    <row r="955" spans="12:12" x14ac:dyDescent="0.35">
      <c r="L955" s="1"/>
    </row>
    <row r="956" spans="12:12" x14ac:dyDescent="0.35">
      <c r="L956" s="1"/>
    </row>
    <row r="957" spans="12:12" x14ac:dyDescent="0.35">
      <c r="L957" s="1"/>
    </row>
    <row r="958" spans="12:12" x14ac:dyDescent="0.35">
      <c r="L958" s="1"/>
    </row>
    <row r="959" spans="12:12" x14ac:dyDescent="0.35">
      <c r="L959" s="1"/>
    </row>
    <row r="960" spans="12:12" x14ac:dyDescent="0.35">
      <c r="L960" s="1"/>
    </row>
    <row r="961" spans="12:12" x14ac:dyDescent="0.35">
      <c r="L961" s="1"/>
    </row>
    <row r="962" spans="12:12" x14ac:dyDescent="0.35">
      <c r="L962" s="1"/>
    </row>
    <row r="963" spans="12:12" x14ac:dyDescent="0.35">
      <c r="L963" s="1"/>
    </row>
    <row r="964" spans="12:12" x14ac:dyDescent="0.35">
      <c r="L964" s="1"/>
    </row>
    <row r="965" spans="12:12" x14ac:dyDescent="0.35">
      <c r="L965" s="1"/>
    </row>
    <row r="966" spans="12:12" x14ac:dyDescent="0.35">
      <c r="L966" s="1"/>
    </row>
    <row r="967" spans="12:12" x14ac:dyDescent="0.35">
      <c r="L967" s="1"/>
    </row>
    <row r="968" spans="12:12" x14ac:dyDescent="0.35">
      <c r="L968" s="1"/>
    </row>
    <row r="969" spans="12:12" x14ac:dyDescent="0.35">
      <c r="L969" s="1"/>
    </row>
    <row r="970" spans="12:12" x14ac:dyDescent="0.35">
      <c r="L970" s="1"/>
    </row>
    <row r="971" spans="12:12" x14ac:dyDescent="0.35">
      <c r="L971" s="1"/>
    </row>
    <row r="972" spans="12:12" x14ac:dyDescent="0.35">
      <c r="L972" s="1"/>
    </row>
    <row r="973" spans="12:12" x14ac:dyDescent="0.35">
      <c r="L973" s="1"/>
    </row>
    <row r="974" spans="12:12" x14ac:dyDescent="0.35">
      <c r="L974" s="1"/>
    </row>
    <row r="975" spans="12:12" x14ac:dyDescent="0.35">
      <c r="L975" s="1"/>
    </row>
    <row r="976" spans="12:12" x14ac:dyDescent="0.35">
      <c r="L976" s="1"/>
    </row>
    <row r="977" spans="12:12" x14ac:dyDescent="0.35">
      <c r="L977" s="1"/>
    </row>
    <row r="978" spans="12:12" x14ac:dyDescent="0.35">
      <c r="L978" s="1"/>
    </row>
    <row r="979" spans="12:12" x14ac:dyDescent="0.35">
      <c r="L979" s="1"/>
    </row>
    <row r="980" spans="12:12" x14ac:dyDescent="0.35">
      <c r="L980" s="1"/>
    </row>
    <row r="981" spans="12:12" x14ac:dyDescent="0.35">
      <c r="L981" s="1"/>
    </row>
    <row r="982" spans="12:12" x14ac:dyDescent="0.35">
      <c r="L982" s="1"/>
    </row>
    <row r="983" spans="12:12" x14ac:dyDescent="0.35">
      <c r="L983" s="1"/>
    </row>
    <row r="984" spans="12:12" x14ac:dyDescent="0.35">
      <c r="L984" s="1"/>
    </row>
    <row r="985" spans="12:12" x14ac:dyDescent="0.35">
      <c r="L985" s="1"/>
    </row>
    <row r="986" spans="12:12" x14ac:dyDescent="0.35">
      <c r="L986" s="1"/>
    </row>
    <row r="987" spans="12:12" x14ac:dyDescent="0.35">
      <c r="L987" s="1"/>
    </row>
    <row r="988" spans="12:12" x14ac:dyDescent="0.35">
      <c r="L988" s="1"/>
    </row>
    <row r="989" spans="12:12" x14ac:dyDescent="0.35">
      <c r="L989" s="1"/>
    </row>
    <row r="990" spans="12:12" x14ac:dyDescent="0.35">
      <c r="L990" s="1"/>
    </row>
    <row r="991" spans="12:12" x14ac:dyDescent="0.35">
      <c r="L991" s="1"/>
    </row>
    <row r="992" spans="12:12" x14ac:dyDescent="0.35">
      <c r="L992" s="1"/>
    </row>
    <row r="993" spans="12:12" x14ac:dyDescent="0.35">
      <c r="L993" s="1"/>
    </row>
    <row r="994" spans="12:12" x14ac:dyDescent="0.35">
      <c r="L994" s="1"/>
    </row>
    <row r="995" spans="12:12" x14ac:dyDescent="0.35">
      <c r="L995" s="1"/>
    </row>
    <row r="996" spans="12:12" x14ac:dyDescent="0.35">
      <c r="L996" s="1"/>
    </row>
    <row r="997" spans="12:12" x14ac:dyDescent="0.35">
      <c r="L997" s="1"/>
    </row>
    <row r="998" spans="12:12" x14ac:dyDescent="0.35">
      <c r="L998" s="1"/>
    </row>
    <row r="999" spans="12:12" x14ac:dyDescent="0.35">
      <c r="L999" s="1"/>
    </row>
    <row r="1000" spans="12:12" x14ac:dyDescent="0.35">
      <c r="L1000" s="1"/>
    </row>
    <row r="1001" spans="12:12" x14ac:dyDescent="0.35">
      <c r="L1001" s="1"/>
    </row>
    <row r="1002" spans="12:12" x14ac:dyDescent="0.35">
      <c r="L1002" s="1"/>
    </row>
    <row r="1003" spans="12:12" x14ac:dyDescent="0.35">
      <c r="L1003" s="1"/>
    </row>
    <row r="1004" spans="12:12" x14ac:dyDescent="0.35">
      <c r="L1004" s="1"/>
    </row>
    <row r="1005" spans="12:12" x14ac:dyDescent="0.35">
      <c r="L1005" s="1"/>
    </row>
    <row r="1006" spans="12:12" x14ac:dyDescent="0.35">
      <c r="L1006" s="1"/>
    </row>
    <row r="1007" spans="12:12" x14ac:dyDescent="0.35">
      <c r="L1007" s="1"/>
    </row>
    <row r="1008" spans="12:12" x14ac:dyDescent="0.35">
      <c r="L1008" s="1"/>
    </row>
    <row r="1009" spans="12:12" x14ac:dyDescent="0.35">
      <c r="L1009" s="1"/>
    </row>
    <row r="1010" spans="12:12" x14ac:dyDescent="0.35">
      <c r="L1010" s="1"/>
    </row>
    <row r="1011" spans="12:12" x14ac:dyDescent="0.35">
      <c r="L1011" s="1"/>
    </row>
    <row r="1012" spans="12:12" x14ac:dyDescent="0.35">
      <c r="L1012" s="1"/>
    </row>
    <row r="1013" spans="12:12" x14ac:dyDescent="0.35">
      <c r="L1013" s="1"/>
    </row>
    <row r="1014" spans="12:12" x14ac:dyDescent="0.35">
      <c r="L1014" s="1"/>
    </row>
    <row r="1015" spans="12:12" x14ac:dyDescent="0.35">
      <c r="L1015" s="1"/>
    </row>
    <row r="1016" spans="12:12" x14ac:dyDescent="0.35">
      <c r="L1016" s="1"/>
    </row>
    <row r="1017" spans="12:12" x14ac:dyDescent="0.35">
      <c r="L1017" s="1"/>
    </row>
    <row r="1018" spans="12:12" x14ac:dyDescent="0.35">
      <c r="L1018" s="1"/>
    </row>
    <row r="1019" spans="12:12" x14ac:dyDescent="0.35">
      <c r="L1019" s="1"/>
    </row>
    <row r="1020" spans="12:12" x14ac:dyDescent="0.35">
      <c r="L1020" s="1"/>
    </row>
    <row r="1021" spans="12:12" x14ac:dyDescent="0.35">
      <c r="L1021" s="1"/>
    </row>
    <row r="1022" spans="12:12" x14ac:dyDescent="0.35">
      <c r="L1022" s="1"/>
    </row>
    <row r="1023" spans="12:12" x14ac:dyDescent="0.35">
      <c r="L1023" s="1"/>
    </row>
    <row r="1024" spans="12:12" x14ac:dyDescent="0.35">
      <c r="L1024" s="1"/>
    </row>
    <row r="1025" spans="12:12" x14ac:dyDescent="0.35">
      <c r="L1025" s="1"/>
    </row>
    <row r="1026" spans="12:12" x14ac:dyDescent="0.35">
      <c r="L1026" s="1"/>
    </row>
    <row r="1027" spans="12:12" x14ac:dyDescent="0.35">
      <c r="L1027" s="1"/>
    </row>
    <row r="1028" spans="12:12" x14ac:dyDescent="0.35">
      <c r="L1028" s="1"/>
    </row>
    <row r="1029" spans="12:12" x14ac:dyDescent="0.35">
      <c r="L1029" s="1"/>
    </row>
    <row r="1030" spans="12:12" x14ac:dyDescent="0.35">
      <c r="L1030" s="1"/>
    </row>
    <row r="1031" spans="12:12" x14ac:dyDescent="0.35">
      <c r="L1031" s="1"/>
    </row>
    <row r="1032" spans="12:12" x14ac:dyDescent="0.35">
      <c r="L1032" s="1"/>
    </row>
    <row r="1033" spans="12:12" x14ac:dyDescent="0.35">
      <c r="L1033" s="1"/>
    </row>
    <row r="1034" spans="12:12" x14ac:dyDescent="0.35">
      <c r="L1034" s="1"/>
    </row>
    <row r="1035" spans="12:12" x14ac:dyDescent="0.35">
      <c r="L1035" s="1"/>
    </row>
    <row r="1036" spans="12:12" x14ac:dyDescent="0.35">
      <c r="L1036" s="1"/>
    </row>
    <row r="1037" spans="12:12" x14ac:dyDescent="0.35">
      <c r="L1037" s="1"/>
    </row>
    <row r="1038" spans="12:12" x14ac:dyDescent="0.35">
      <c r="L1038" s="1"/>
    </row>
    <row r="1039" spans="12:12" x14ac:dyDescent="0.35">
      <c r="L1039" s="1"/>
    </row>
    <row r="1040" spans="12:12" x14ac:dyDescent="0.35">
      <c r="L1040" s="1"/>
    </row>
    <row r="1041" spans="12:12" x14ac:dyDescent="0.35">
      <c r="L1041" s="1"/>
    </row>
    <row r="1042" spans="12:12" x14ac:dyDescent="0.35">
      <c r="L1042" s="1"/>
    </row>
    <row r="1043" spans="12:12" x14ac:dyDescent="0.35">
      <c r="L1043" s="1"/>
    </row>
    <row r="1044" spans="12:12" x14ac:dyDescent="0.35">
      <c r="L1044" s="1"/>
    </row>
  </sheetData>
  <mergeCells count="65">
    <mergeCell ref="A287:A288"/>
    <mergeCell ref="B287:B288"/>
    <mergeCell ref="M287:M288"/>
    <mergeCell ref="A313:M313"/>
    <mergeCell ref="A314:M314"/>
    <mergeCell ref="A301:B301"/>
    <mergeCell ref="A235:A236"/>
    <mergeCell ref="B235:B236"/>
    <mergeCell ref="M235:M236"/>
    <mergeCell ref="A261:A262"/>
    <mergeCell ref="B261:B262"/>
    <mergeCell ref="M261:M262"/>
    <mergeCell ref="J235:K235"/>
    <mergeCell ref="C235:I235"/>
    <mergeCell ref="A183:A184"/>
    <mergeCell ref="B183:B184"/>
    <mergeCell ref="M183:M184"/>
    <mergeCell ref="A209:A210"/>
    <mergeCell ref="B209:B210"/>
    <mergeCell ref="M209:M210"/>
    <mergeCell ref="J183:K183"/>
    <mergeCell ref="J209:K209"/>
    <mergeCell ref="C209:I209"/>
    <mergeCell ref="A131:A132"/>
    <mergeCell ref="B131:B132"/>
    <mergeCell ref="M131:M132"/>
    <mergeCell ref="A157:A158"/>
    <mergeCell ref="B157:B158"/>
    <mergeCell ref="M157:M158"/>
    <mergeCell ref="J131:K131"/>
    <mergeCell ref="J157:K157"/>
    <mergeCell ref="B79:B80"/>
    <mergeCell ref="M79:M80"/>
    <mergeCell ref="A105:A106"/>
    <mergeCell ref="B105:B106"/>
    <mergeCell ref="M105:M106"/>
    <mergeCell ref="A1:M1"/>
    <mergeCell ref="A2:M2"/>
    <mergeCell ref="C261:I261"/>
    <mergeCell ref="J261:K261"/>
    <mergeCell ref="C287:I287"/>
    <mergeCell ref="J287:K287"/>
    <mergeCell ref="M3:M4"/>
    <mergeCell ref="B3:B4"/>
    <mergeCell ref="A3:A4"/>
    <mergeCell ref="A27:A28"/>
    <mergeCell ref="B27:B28"/>
    <mergeCell ref="M27:M28"/>
    <mergeCell ref="A53:A54"/>
    <mergeCell ref="B53:B54"/>
    <mergeCell ref="M53:M54"/>
    <mergeCell ref="A79:A80"/>
    <mergeCell ref="J3:K3"/>
    <mergeCell ref="J27:K27"/>
    <mergeCell ref="J53:K53"/>
    <mergeCell ref="J79:K79"/>
    <mergeCell ref="J105:K105"/>
    <mergeCell ref="C3:I3"/>
    <mergeCell ref="C131:I131"/>
    <mergeCell ref="C157:I157"/>
    <mergeCell ref="C183:I183"/>
    <mergeCell ref="C27:I27"/>
    <mergeCell ref="C53:I53"/>
    <mergeCell ref="C79:I79"/>
    <mergeCell ref="C105:I105"/>
  </mergeCells>
  <pageMargins left="0.4" right="0.23" top="0.64" bottom="0.59" header="0.3" footer="0.3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8"/>
  <sheetViews>
    <sheetView tabSelected="1" zoomScale="89" zoomScaleNormal="89" workbookViewId="0">
      <selection sqref="A1:K1"/>
    </sheetView>
  </sheetViews>
  <sheetFormatPr defaultRowHeight="21" x14ac:dyDescent="0.35"/>
  <cols>
    <col min="1" max="1" width="5.625" style="213" customWidth="1"/>
    <col min="2" max="2" width="47.875" style="148" customWidth="1"/>
    <col min="3" max="3" width="13" style="148" customWidth="1"/>
    <col min="4" max="4" width="11.5" style="148" bestFit="1" customWidth="1"/>
    <col min="5" max="5" width="8.75" style="148" customWidth="1"/>
    <col min="6" max="6" width="7.5" style="213" customWidth="1"/>
    <col min="7" max="9" width="6.5" style="213" customWidth="1"/>
    <col min="10" max="10" width="22.75" style="161" customWidth="1"/>
    <col min="11" max="11" width="24.875" style="148" customWidth="1"/>
    <col min="12" max="12" width="13.375" style="148" bestFit="1" customWidth="1"/>
    <col min="13" max="16384" width="9" style="148"/>
  </cols>
  <sheetData>
    <row r="1" spans="1:11" x14ac:dyDescent="0.35">
      <c r="A1" s="226" t="s">
        <v>423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5">
      <c r="A2" s="227" t="s">
        <v>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35">
      <c r="A3" s="228" t="s">
        <v>0</v>
      </c>
      <c r="B3" s="228" t="s">
        <v>32</v>
      </c>
      <c r="C3" s="230" t="s">
        <v>164</v>
      </c>
      <c r="D3" s="230"/>
      <c r="E3" s="230"/>
      <c r="F3" s="230"/>
      <c r="G3" s="230"/>
      <c r="H3" s="230"/>
      <c r="I3" s="230"/>
      <c r="J3" s="149" t="s">
        <v>34</v>
      </c>
      <c r="K3" s="228" t="s">
        <v>19</v>
      </c>
    </row>
    <row r="4" spans="1:11" x14ac:dyDescent="0.35">
      <c r="A4" s="229"/>
      <c r="B4" s="229"/>
      <c r="C4" s="30" t="s">
        <v>190</v>
      </c>
      <c r="D4" s="30" t="s">
        <v>1</v>
      </c>
      <c r="E4" s="30" t="s">
        <v>198</v>
      </c>
      <c r="F4" s="30" t="s">
        <v>422</v>
      </c>
      <c r="G4" s="30" t="s">
        <v>166</v>
      </c>
      <c r="H4" s="30" t="s">
        <v>188</v>
      </c>
      <c r="I4" s="30" t="s">
        <v>167</v>
      </c>
      <c r="J4" s="150" t="s">
        <v>35</v>
      </c>
      <c r="K4" s="229"/>
    </row>
    <row r="5" spans="1:11" x14ac:dyDescent="0.35">
      <c r="A5" s="30"/>
      <c r="B5" s="136" t="s">
        <v>393</v>
      </c>
      <c r="C5" s="151"/>
      <c r="D5" s="151"/>
      <c r="E5" s="151"/>
      <c r="F5" s="151"/>
      <c r="G5" s="151"/>
      <c r="H5" s="151"/>
      <c r="I5" s="151"/>
      <c r="J5" s="152"/>
      <c r="K5" s="153"/>
    </row>
    <row r="6" spans="1:11" x14ac:dyDescent="0.35">
      <c r="A6" s="154">
        <v>1</v>
      </c>
      <c r="B6" s="155" t="s">
        <v>129</v>
      </c>
      <c r="C6" s="156" t="s">
        <v>197</v>
      </c>
      <c r="D6" s="157" t="s">
        <v>216</v>
      </c>
      <c r="E6" s="157" t="s">
        <v>18</v>
      </c>
      <c r="F6" s="157">
        <v>1</v>
      </c>
      <c r="G6" s="157"/>
      <c r="H6" s="157"/>
      <c r="I6" s="157"/>
      <c r="J6" s="158">
        <v>100000</v>
      </c>
      <c r="K6" s="153"/>
    </row>
    <row r="7" spans="1:11" x14ac:dyDescent="0.35">
      <c r="A7" s="154">
        <v>2</v>
      </c>
      <c r="B7" s="155" t="s">
        <v>130</v>
      </c>
      <c r="C7" s="156" t="s">
        <v>201</v>
      </c>
      <c r="D7" s="157" t="s">
        <v>216</v>
      </c>
      <c r="E7" s="157" t="s">
        <v>18</v>
      </c>
      <c r="F7" s="157">
        <v>1</v>
      </c>
      <c r="G7" s="157"/>
      <c r="H7" s="157"/>
      <c r="I7" s="157"/>
      <c r="J7" s="158">
        <v>71000</v>
      </c>
      <c r="K7" s="153"/>
    </row>
    <row r="8" spans="1:11" x14ac:dyDescent="0.35">
      <c r="A8" s="154">
        <v>3</v>
      </c>
      <c r="B8" s="155" t="s">
        <v>131</v>
      </c>
      <c r="C8" s="156" t="s">
        <v>202</v>
      </c>
      <c r="D8" s="157" t="s">
        <v>216</v>
      </c>
      <c r="E8" s="157" t="s">
        <v>18</v>
      </c>
      <c r="F8" s="157">
        <v>1</v>
      </c>
      <c r="G8" s="157"/>
      <c r="H8" s="157"/>
      <c r="I8" s="157"/>
      <c r="J8" s="158">
        <v>100000</v>
      </c>
      <c r="K8" s="153"/>
    </row>
    <row r="9" spans="1:11" x14ac:dyDescent="0.35">
      <c r="A9" s="154">
        <v>4</v>
      </c>
      <c r="B9" s="155" t="s">
        <v>132</v>
      </c>
      <c r="C9" s="156" t="s">
        <v>205</v>
      </c>
      <c r="D9" s="157" t="s">
        <v>216</v>
      </c>
      <c r="E9" s="157" t="s">
        <v>18</v>
      </c>
      <c r="F9" s="157">
        <v>1</v>
      </c>
      <c r="G9" s="157"/>
      <c r="H9" s="157"/>
      <c r="I9" s="157"/>
      <c r="J9" s="158">
        <v>85600</v>
      </c>
      <c r="K9" s="153"/>
    </row>
    <row r="10" spans="1:11" x14ac:dyDescent="0.35">
      <c r="A10" s="154">
        <v>5</v>
      </c>
      <c r="B10" s="155" t="s">
        <v>133</v>
      </c>
      <c r="C10" s="156" t="s">
        <v>204</v>
      </c>
      <c r="D10" s="157" t="s">
        <v>216</v>
      </c>
      <c r="E10" s="157" t="s">
        <v>18</v>
      </c>
      <c r="F10" s="157">
        <v>1</v>
      </c>
      <c r="G10" s="157"/>
      <c r="H10" s="157"/>
      <c r="I10" s="157"/>
      <c r="J10" s="158">
        <v>100000</v>
      </c>
      <c r="K10" s="153"/>
    </row>
    <row r="11" spans="1:11" x14ac:dyDescent="0.35">
      <c r="A11" s="154">
        <v>6</v>
      </c>
      <c r="B11" s="155" t="s">
        <v>134</v>
      </c>
      <c r="C11" s="156" t="s">
        <v>203</v>
      </c>
      <c r="D11" s="157" t="s">
        <v>216</v>
      </c>
      <c r="E11" s="157" t="s">
        <v>18</v>
      </c>
      <c r="F11" s="157">
        <v>1</v>
      </c>
      <c r="G11" s="157"/>
      <c r="H11" s="157"/>
      <c r="I11" s="157"/>
      <c r="J11" s="158">
        <v>90600</v>
      </c>
      <c r="K11" s="153"/>
    </row>
    <row r="12" spans="1:11" x14ac:dyDescent="0.35">
      <c r="A12" s="154">
        <v>7</v>
      </c>
      <c r="B12" s="155" t="s">
        <v>135</v>
      </c>
      <c r="C12" s="156" t="s">
        <v>206</v>
      </c>
      <c r="D12" s="157" t="s">
        <v>216</v>
      </c>
      <c r="E12" s="157" t="s">
        <v>18</v>
      </c>
      <c r="F12" s="157">
        <v>1</v>
      </c>
      <c r="G12" s="157"/>
      <c r="H12" s="157"/>
      <c r="I12" s="157"/>
      <c r="J12" s="158">
        <v>100000</v>
      </c>
      <c r="K12" s="153"/>
    </row>
    <row r="13" spans="1:11" x14ac:dyDescent="0.35">
      <c r="A13" s="154">
        <v>8</v>
      </c>
      <c r="B13" s="155" t="s">
        <v>136</v>
      </c>
      <c r="C13" s="156" t="s">
        <v>207</v>
      </c>
      <c r="D13" s="157" t="s">
        <v>216</v>
      </c>
      <c r="E13" s="157" t="s">
        <v>18</v>
      </c>
      <c r="F13" s="157">
        <v>1</v>
      </c>
      <c r="G13" s="157"/>
      <c r="H13" s="157"/>
      <c r="I13" s="157"/>
      <c r="J13" s="158">
        <v>66500</v>
      </c>
      <c r="K13" s="153"/>
    </row>
    <row r="14" spans="1:11" x14ac:dyDescent="0.35">
      <c r="A14" s="154">
        <v>9</v>
      </c>
      <c r="B14" s="155" t="s">
        <v>137</v>
      </c>
      <c r="C14" s="156" t="s">
        <v>199</v>
      </c>
      <c r="D14" s="157" t="s">
        <v>216</v>
      </c>
      <c r="E14" s="157" t="s">
        <v>18</v>
      </c>
      <c r="F14" s="157">
        <v>1</v>
      </c>
      <c r="G14" s="157"/>
      <c r="H14" s="157"/>
      <c r="I14" s="157"/>
      <c r="J14" s="158">
        <v>71600</v>
      </c>
      <c r="K14" s="153"/>
    </row>
    <row r="15" spans="1:11" x14ac:dyDescent="0.35">
      <c r="A15" s="154">
        <v>10</v>
      </c>
      <c r="B15" s="155" t="s">
        <v>138</v>
      </c>
      <c r="C15" s="156" t="s">
        <v>208</v>
      </c>
      <c r="D15" s="157" t="s">
        <v>216</v>
      </c>
      <c r="E15" s="157" t="s">
        <v>18</v>
      </c>
      <c r="F15" s="157">
        <v>1</v>
      </c>
      <c r="G15" s="157"/>
      <c r="H15" s="157"/>
      <c r="I15" s="157"/>
      <c r="J15" s="158">
        <v>34000</v>
      </c>
      <c r="K15" s="153"/>
    </row>
    <row r="16" spans="1:11" x14ac:dyDescent="0.35">
      <c r="A16" s="154">
        <v>11</v>
      </c>
      <c r="B16" s="155" t="s">
        <v>139</v>
      </c>
      <c r="C16" s="156" t="s">
        <v>209</v>
      </c>
      <c r="D16" s="157" t="s">
        <v>216</v>
      </c>
      <c r="E16" s="157" t="s">
        <v>18</v>
      </c>
      <c r="F16" s="157">
        <v>1</v>
      </c>
      <c r="G16" s="157"/>
      <c r="H16" s="157"/>
      <c r="I16" s="157"/>
      <c r="J16" s="158">
        <v>98000</v>
      </c>
      <c r="K16" s="153"/>
    </row>
    <row r="17" spans="1:11" x14ac:dyDescent="0.35">
      <c r="A17" s="154">
        <v>12</v>
      </c>
      <c r="B17" s="155" t="s">
        <v>140</v>
      </c>
      <c r="C17" s="156" t="s">
        <v>210</v>
      </c>
      <c r="D17" s="157" t="s">
        <v>216</v>
      </c>
      <c r="E17" s="157" t="s">
        <v>18</v>
      </c>
      <c r="F17" s="157">
        <v>1</v>
      </c>
      <c r="G17" s="157"/>
      <c r="H17" s="157"/>
      <c r="I17" s="157"/>
      <c r="J17" s="158">
        <v>99970</v>
      </c>
      <c r="K17" s="153"/>
    </row>
    <row r="18" spans="1:11" x14ac:dyDescent="0.35">
      <c r="A18" s="154">
        <v>13</v>
      </c>
      <c r="B18" s="155" t="s">
        <v>141</v>
      </c>
      <c r="C18" s="156" t="s">
        <v>210</v>
      </c>
      <c r="D18" s="157" t="s">
        <v>216</v>
      </c>
      <c r="E18" s="157" t="s">
        <v>18</v>
      </c>
      <c r="F18" s="157">
        <v>1</v>
      </c>
      <c r="G18" s="157"/>
      <c r="H18" s="157"/>
      <c r="I18" s="157"/>
      <c r="J18" s="158">
        <v>99900</v>
      </c>
      <c r="K18" s="153"/>
    </row>
    <row r="19" spans="1:11" x14ac:dyDescent="0.35">
      <c r="A19" s="154">
        <v>14</v>
      </c>
      <c r="B19" s="155" t="s">
        <v>142</v>
      </c>
      <c r="C19" s="156" t="s">
        <v>211</v>
      </c>
      <c r="D19" s="157" t="s">
        <v>216</v>
      </c>
      <c r="E19" s="157" t="s">
        <v>18</v>
      </c>
      <c r="F19" s="157">
        <v>1</v>
      </c>
      <c r="G19" s="157"/>
      <c r="H19" s="157"/>
      <c r="I19" s="157"/>
      <c r="J19" s="158">
        <v>66583</v>
      </c>
      <c r="K19" s="153"/>
    </row>
    <row r="20" spans="1:11" ht="23.25" customHeight="1" x14ac:dyDescent="0.35">
      <c r="A20" s="154">
        <v>15</v>
      </c>
      <c r="B20" s="155" t="s">
        <v>384</v>
      </c>
      <c r="C20" s="156" t="s">
        <v>197</v>
      </c>
      <c r="D20" s="157" t="s">
        <v>216</v>
      </c>
      <c r="E20" s="157" t="s">
        <v>18</v>
      </c>
      <c r="F20" s="159">
        <v>1</v>
      </c>
      <c r="G20" s="157"/>
      <c r="H20" s="157"/>
      <c r="I20" s="157"/>
      <c r="J20" s="158">
        <v>52000</v>
      </c>
      <c r="K20" s="153"/>
    </row>
    <row r="21" spans="1:11" x14ac:dyDescent="0.35">
      <c r="A21" s="154">
        <v>16</v>
      </c>
      <c r="B21" s="155" t="s">
        <v>374</v>
      </c>
      <c r="C21" s="156" t="s">
        <v>200</v>
      </c>
      <c r="D21" s="157" t="s">
        <v>216</v>
      </c>
      <c r="E21" s="157" t="s">
        <v>18</v>
      </c>
      <c r="F21" s="157">
        <v>1</v>
      </c>
      <c r="G21" s="157"/>
      <c r="H21" s="157"/>
      <c r="I21" s="157"/>
      <c r="J21" s="158">
        <v>58100</v>
      </c>
      <c r="K21" s="153"/>
    </row>
    <row r="22" spans="1:11" x14ac:dyDescent="0.35">
      <c r="A22" s="154">
        <v>17</v>
      </c>
      <c r="B22" s="155" t="s">
        <v>305</v>
      </c>
      <c r="C22" s="156" t="s">
        <v>202</v>
      </c>
      <c r="D22" s="157" t="s">
        <v>216</v>
      </c>
      <c r="E22" s="157" t="s">
        <v>18</v>
      </c>
      <c r="F22" s="157"/>
      <c r="G22" s="157">
        <v>1</v>
      </c>
      <c r="H22" s="157"/>
      <c r="I22" s="157"/>
      <c r="J22" s="158">
        <v>100000</v>
      </c>
      <c r="K22" s="153"/>
    </row>
    <row r="23" spans="1:11" x14ac:dyDescent="0.35">
      <c r="A23" s="154">
        <v>18</v>
      </c>
      <c r="B23" s="160" t="s">
        <v>217</v>
      </c>
      <c r="C23" s="161" t="s">
        <v>199</v>
      </c>
      <c r="D23" s="157" t="s">
        <v>216</v>
      </c>
      <c r="E23" s="157" t="s">
        <v>18</v>
      </c>
      <c r="F23" s="154"/>
      <c r="G23" s="154">
        <v>1</v>
      </c>
      <c r="H23" s="154"/>
      <c r="I23" s="154"/>
      <c r="J23" s="158">
        <v>100000</v>
      </c>
      <c r="K23" s="153"/>
    </row>
    <row r="24" spans="1:11" x14ac:dyDescent="0.35">
      <c r="A24" s="154">
        <v>19</v>
      </c>
      <c r="B24" s="155" t="s">
        <v>185</v>
      </c>
      <c r="C24" s="162" t="s">
        <v>201</v>
      </c>
      <c r="D24" s="157" t="s">
        <v>216</v>
      </c>
      <c r="E24" s="157" t="s">
        <v>18</v>
      </c>
      <c r="F24" s="163"/>
      <c r="G24" s="163">
        <v>1</v>
      </c>
      <c r="H24" s="163"/>
      <c r="I24" s="163"/>
      <c r="J24" s="158">
        <v>99700</v>
      </c>
      <c r="K24" s="153"/>
    </row>
    <row r="25" spans="1:11" x14ac:dyDescent="0.35">
      <c r="A25" s="154"/>
      <c r="B25" s="164"/>
      <c r="C25" s="156"/>
      <c r="D25" s="157"/>
      <c r="E25" s="157"/>
      <c r="F25" s="157"/>
      <c r="G25" s="157"/>
      <c r="H25" s="157"/>
      <c r="I25" s="157"/>
      <c r="J25" s="158"/>
      <c r="K25" s="153"/>
    </row>
    <row r="26" spans="1:11" x14ac:dyDescent="0.35">
      <c r="A26" s="165" t="s">
        <v>36</v>
      </c>
      <c r="B26" s="138" t="s">
        <v>352</v>
      </c>
      <c r="C26" s="139">
        <f>SUM(F26:I26)</f>
        <v>19</v>
      </c>
      <c r="D26" s="140"/>
      <c r="E26" s="140"/>
      <c r="F26" s="139">
        <f>SUM(F6:F25)</f>
        <v>16</v>
      </c>
      <c r="G26" s="139">
        <f>SUM(G6:G25)</f>
        <v>3</v>
      </c>
      <c r="H26" s="139">
        <f>SUM(H6:H25)</f>
        <v>0</v>
      </c>
      <c r="I26" s="139">
        <f>SUM(I6:I25)</f>
        <v>0</v>
      </c>
      <c r="J26" s="141">
        <f>SUM(J6:J25)</f>
        <v>1593553</v>
      </c>
      <c r="K26" s="142"/>
    </row>
    <row r="27" spans="1:11" x14ac:dyDescent="0.35">
      <c r="A27" s="228" t="s">
        <v>0</v>
      </c>
      <c r="B27" s="228" t="s">
        <v>32</v>
      </c>
      <c r="C27" s="230" t="s">
        <v>164</v>
      </c>
      <c r="D27" s="230"/>
      <c r="E27" s="230"/>
      <c r="F27" s="230"/>
      <c r="G27" s="230"/>
      <c r="H27" s="230"/>
      <c r="I27" s="230"/>
      <c r="J27" s="149" t="s">
        <v>34</v>
      </c>
      <c r="K27" s="228" t="s">
        <v>19</v>
      </c>
    </row>
    <row r="28" spans="1:11" x14ac:dyDescent="0.35">
      <c r="A28" s="229"/>
      <c r="B28" s="229"/>
      <c r="C28" s="30" t="s">
        <v>190</v>
      </c>
      <c r="D28" s="30" t="s">
        <v>1</v>
      </c>
      <c r="E28" s="30" t="s">
        <v>198</v>
      </c>
      <c r="F28" s="30" t="s">
        <v>422</v>
      </c>
      <c r="G28" s="30" t="s">
        <v>166</v>
      </c>
      <c r="H28" s="30" t="s">
        <v>188</v>
      </c>
      <c r="I28" s="30" t="s">
        <v>167</v>
      </c>
      <c r="J28" s="150" t="s">
        <v>35</v>
      </c>
      <c r="K28" s="229"/>
    </row>
    <row r="29" spans="1:11" x14ac:dyDescent="0.35">
      <c r="A29" s="166"/>
      <c r="B29" s="137" t="s">
        <v>415</v>
      </c>
      <c r="C29" s="30">
        <f>C26</f>
        <v>19</v>
      </c>
      <c r="D29" s="167"/>
      <c r="E29" s="167"/>
      <c r="F29" s="30">
        <f t="shared" ref="F29:J29" si="0">F26</f>
        <v>16</v>
      </c>
      <c r="G29" s="30">
        <f t="shared" si="0"/>
        <v>3</v>
      </c>
      <c r="H29" s="30">
        <f t="shared" si="0"/>
        <v>0</v>
      </c>
      <c r="I29" s="30">
        <f t="shared" si="0"/>
        <v>0</v>
      </c>
      <c r="J29" s="150">
        <f t="shared" si="0"/>
        <v>1593553</v>
      </c>
      <c r="K29" s="168"/>
    </row>
    <row r="30" spans="1:11" x14ac:dyDescent="0.35">
      <c r="A30" s="166">
        <v>20</v>
      </c>
      <c r="B30" s="169" t="s">
        <v>187</v>
      </c>
      <c r="C30" s="170" t="s">
        <v>191</v>
      </c>
      <c r="D30" s="157" t="s">
        <v>216</v>
      </c>
      <c r="E30" s="157" t="s">
        <v>18</v>
      </c>
      <c r="F30" s="171"/>
      <c r="G30" s="171"/>
      <c r="H30" s="171">
        <v>1</v>
      </c>
      <c r="I30" s="171"/>
      <c r="J30" s="158">
        <v>100000</v>
      </c>
      <c r="K30" s="153"/>
    </row>
    <row r="31" spans="1:11" x14ac:dyDescent="0.35">
      <c r="A31" s="172">
        <v>21</v>
      </c>
      <c r="B31" s="160" t="s">
        <v>192</v>
      </c>
      <c r="C31" s="161" t="s">
        <v>202</v>
      </c>
      <c r="D31" s="157" t="s">
        <v>216</v>
      </c>
      <c r="E31" s="157" t="s">
        <v>18</v>
      </c>
      <c r="F31" s="154"/>
      <c r="G31" s="154"/>
      <c r="H31" s="154">
        <v>1</v>
      </c>
      <c r="I31" s="154"/>
      <c r="J31" s="158">
        <v>100000</v>
      </c>
      <c r="K31" s="153"/>
    </row>
    <row r="32" spans="1:11" x14ac:dyDescent="0.35">
      <c r="A32" s="172">
        <v>22</v>
      </c>
      <c r="B32" s="160" t="s">
        <v>193</v>
      </c>
      <c r="C32" s="161" t="s">
        <v>191</v>
      </c>
      <c r="D32" s="157" t="s">
        <v>216</v>
      </c>
      <c r="E32" s="157" t="s">
        <v>18</v>
      </c>
      <c r="F32" s="154"/>
      <c r="G32" s="154"/>
      <c r="H32" s="154">
        <v>1</v>
      </c>
      <c r="I32" s="154"/>
      <c r="J32" s="158">
        <v>99300</v>
      </c>
      <c r="K32" s="153"/>
    </row>
    <row r="33" spans="1:11" x14ac:dyDescent="0.35">
      <c r="A33" s="172">
        <v>23</v>
      </c>
      <c r="B33" s="160" t="s">
        <v>194</v>
      </c>
      <c r="C33" s="161" t="s">
        <v>203</v>
      </c>
      <c r="D33" s="157" t="s">
        <v>216</v>
      </c>
      <c r="E33" s="157" t="s">
        <v>18</v>
      </c>
      <c r="F33" s="154"/>
      <c r="G33" s="154"/>
      <c r="H33" s="154">
        <v>1</v>
      </c>
      <c r="I33" s="154"/>
      <c r="J33" s="158">
        <v>100000</v>
      </c>
      <c r="K33" s="153"/>
    </row>
    <row r="34" spans="1:11" x14ac:dyDescent="0.35">
      <c r="A34" s="172">
        <v>24</v>
      </c>
      <c r="B34" s="160" t="s">
        <v>195</v>
      </c>
      <c r="C34" s="161" t="s">
        <v>204</v>
      </c>
      <c r="D34" s="157" t="s">
        <v>216</v>
      </c>
      <c r="E34" s="157" t="s">
        <v>18</v>
      </c>
      <c r="F34" s="154"/>
      <c r="G34" s="154"/>
      <c r="H34" s="154">
        <v>1</v>
      </c>
      <c r="I34" s="154"/>
      <c r="J34" s="158">
        <v>99500</v>
      </c>
      <c r="K34" s="153"/>
    </row>
    <row r="35" spans="1:11" x14ac:dyDescent="0.35">
      <c r="A35" s="172">
        <v>25</v>
      </c>
      <c r="B35" s="173" t="s">
        <v>212</v>
      </c>
      <c r="C35" s="174" t="s">
        <v>205</v>
      </c>
      <c r="D35" s="157" t="s">
        <v>216</v>
      </c>
      <c r="E35" s="157" t="s">
        <v>18</v>
      </c>
      <c r="F35" s="175"/>
      <c r="G35" s="175"/>
      <c r="H35" s="154">
        <v>1</v>
      </c>
      <c r="I35" s="175"/>
      <c r="J35" s="158">
        <v>100000</v>
      </c>
      <c r="K35" s="153"/>
    </row>
    <row r="36" spans="1:11" x14ac:dyDescent="0.35">
      <c r="A36" s="172">
        <v>26</v>
      </c>
      <c r="B36" s="160" t="s">
        <v>213</v>
      </c>
      <c r="C36" s="161" t="s">
        <v>214</v>
      </c>
      <c r="D36" s="157" t="s">
        <v>216</v>
      </c>
      <c r="E36" s="157" t="s">
        <v>18</v>
      </c>
      <c r="F36" s="154"/>
      <c r="G36" s="154"/>
      <c r="H36" s="154">
        <v>1</v>
      </c>
      <c r="I36" s="154"/>
      <c r="J36" s="158">
        <v>100000</v>
      </c>
      <c r="K36" s="153"/>
    </row>
    <row r="37" spans="1:11" x14ac:dyDescent="0.35">
      <c r="A37" s="172">
        <v>27</v>
      </c>
      <c r="B37" s="160" t="s">
        <v>215</v>
      </c>
      <c r="C37" s="161" t="s">
        <v>207</v>
      </c>
      <c r="D37" s="157" t="s">
        <v>216</v>
      </c>
      <c r="E37" s="157" t="s">
        <v>18</v>
      </c>
      <c r="F37" s="154"/>
      <c r="G37" s="154"/>
      <c r="H37" s="154">
        <v>1</v>
      </c>
      <c r="I37" s="154"/>
      <c r="J37" s="158">
        <v>99500</v>
      </c>
      <c r="K37" s="153"/>
    </row>
    <row r="38" spans="1:11" x14ac:dyDescent="0.35">
      <c r="A38" s="172">
        <v>28</v>
      </c>
      <c r="B38" s="160" t="s">
        <v>372</v>
      </c>
      <c r="C38" s="161" t="s">
        <v>191</v>
      </c>
      <c r="D38" s="157" t="s">
        <v>216</v>
      </c>
      <c r="E38" s="157" t="s">
        <v>18</v>
      </c>
      <c r="F38" s="154"/>
      <c r="G38" s="154"/>
      <c r="H38" s="154">
        <v>1</v>
      </c>
      <c r="I38" s="154"/>
      <c r="J38" s="158">
        <v>100000</v>
      </c>
      <c r="K38" s="153"/>
    </row>
    <row r="39" spans="1:11" x14ac:dyDescent="0.35">
      <c r="A39" s="172">
        <v>29</v>
      </c>
      <c r="B39" s="160" t="s">
        <v>358</v>
      </c>
      <c r="C39" s="161" t="s">
        <v>191</v>
      </c>
      <c r="D39" s="157" t="s">
        <v>216</v>
      </c>
      <c r="E39" s="157" t="s">
        <v>18</v>
      </c>
      <c r="F39" s="154"/>
      <c r="G39" s="154">
        <v>0</v>
      </c>
      <c r="H39" s="154"/>
      <c r="I39" s="154">
        <v>1</v>
      </c>
      <c r="J39" s="158">
        <v>100000</v>
      </c>
      <c r="K39" s="153"/>
    </row>
    <row r="40" spans="1:11" x14ac:dyDescent="0.35">
      <c r="A40" s="172">
        <v>30</v>
      </c>
      <c r="B40" s="160" t="s">
        <v>304</v>
      </c>
      <c r="C40" s="161" t="s">
        <v>210</v>
      </c>
      <c r="D40" s="157" t="s">
        <v>216</v>
      </c>
      <c r="E40" s="157" t="s">
        <v>18</v>
      </c>
      <c r="F40" s="154"/>
      <c r="G40" s="154">
        <v>1</v>
      </c>
      <c r="H40" s="154"/>
      <c r="I40" s="154"/>
      <c r="J40" s="158">
        <v>89000</v>
      </c>
      <c r="K40" s="153"/>
    </row>
    <row r="41" spans="1:11" x14ac:dyDescent="0.35">
      <c r="A41" s="172">
        <v>31</v>
      </c>
      <c r="B41" s="160" t="s">
        <v>336</v>
      </c>
      <c r="C41" s="161" t="s">
        <v>206</v>
      </c>
      <c r="D41" s="157" t="s">
        <v>216</v>
      </c>
      <c r="E41" s="157" t="s">
        <v>18</v>
      </c>
      <c r="F41" s="154"/>
      <c r="G41" s="154">
        <v>1</v>
      </c>
      <c r="H41" s="154"/>
      <c r="I41" s="154"/>
      <c r="J41" s="158">
        <v>100000</v>
      </c>
      <c r="K41" s="153"/>
    </row>
    <row r="42" spans="1:11" x14ac:dyDescent="0.35">
      <c r="A42" s="172">
        <v>32</v>
      </c>
      <c r="B42" s="160" t="s">
        <v>373</v>
      </c>
      <c r="C42" s="161" t="s">
        <v>200</v>
      </c>
      <c r="D42" s="154" t="s">
        <v>216</v>
      </c>
      <c r="E42" s="154" t="s">
        <v>18</v>
      </c>
      <c r="F42" s="154">
        <v>1</v>
      </c>
      <c r="G42" s="154"/>
      <c r="H42" s="154"/>
      <c r="I42" s="154"/>
      <c r="J42" s="158">
        <v>41700</v>
      </c>
      <c r="K42" s="153"/>
    </row>
    <row r="43" spans="1:11" x14ac:dyDescent="0.35">
      <c r="A43" s="172">
        <v>33</v>
      </c>
      <c r="B43" s="160" t="s">
        <v>375</v>
      </c>
      <c r="C43" s="161" t="s">
        <v>200</v>
      </c>
      <c r="D43" s="154" t="s">
        <v>216</v>
      </c>
      <c r="E43" s="154" t="s">
        <v>18</v>
      </c>
      <c r="F43" s="154"/>
      <c r="G43" s="154"/>
      <c r="H43" s="154">
        <v>1</v>
      </c>
      <c r="I43" s="154"/>
      <c r="J43" s="158">
        <v>100000</v>
      </c>
      <c r="K43" s="153"/>
    </row>
    <row r="44" spans="1:11" x14ac:dyDescent="0.35">
      <c r="A44" s="172">
        <v>34</v>
      </c>
      <c r="B44" s="160" t="s">
        <v>387</v>
      </c>
      <c r="C44" s="161" t="s">
        <v>201</v>
      </c>
      <c r="D44" s="154" t="s">
        <v>216</v>
      </c>
      <c r="E44" s="154" t="s">
        <v>18</v>
      </c>
      <c r="F44" s="154"/>
      <c r="G44" s="154"/>
      <c r="H44" s="154">
        <v>1</v>
      </c>
      <c r="I44" s="154"/>
      <c r="J44" s="158">
        <v>100000</v>
      </c>
      <c r="K44" s="153"/>
    </row>
    <row r="45" spans="1:11" x14ac:dyDescent="0.35">
      <c r="A45" s="154">
        <v>35</v>
      </c>
      <c r="B45" s="161" t="s">
        <v>413</v>
      </c>
      <c r="C45" s="161" t="s">
        <v>414</v>
      </c>
      <c r="D45" s="154" t="s">
        <v>216</v>
      </c>
      <c r="E45" s="154" t="s">
        <v>18</v>
      </c>
      <c r="F45" s="154"/>
      <c r="G45" s="154"/>
      <c r="H45" s="154">
        <v>1</v>
      </c>
      <c r="I45" s="154"/>
      <c r="J45" s="158">
        <v>100000</v>
      </c>
      <c r="K45" s="153"/>
    </row>
    <row r="46" spans="1:11" x14ac:dyDescent="0.35">
      <c r="A46" s="154"/>
      <c r="B46" s="161"/>
      <c r="C46" s="161"/>
      <c r="D46" s="154"/>
      <c r="E46" s="154"/>
      <c r="F46" s="154"/>
      <c r="G46" s="154"/>
      <c r="H46" s="154"/>
      <c r="I46" s="154"/>
      <c r="J46" s="158"/>
      <c r="K46" s="153"/>
    </row>
    <row r="47" spans="1:11" x14ac:dyDescent="0.35">
      <c r="A47" s="154"/>
      <c r="B47" s="161"/>
      <c r="C47" s="161"/>
      <c r="D47" s="154"/>
      <c r="E47" s="154"/>
      <c r="F47" s="154"/>
      <c r="G47" s="154"/>
      <c r="H47" s="154"/>
      <c r="I47" s="154"/>
      <c r="J47" s="158"/>
      <c r="K47" s="153"/>
    </row>
    <row r="48" spans="1:11" x14ac:dyDescent="0.35">
      <c r="A48" s="154"/>
      <c r="B48" s="161"/>
      <c r="C48" s="161"/>
      <c r="D48" s="154"/>
      <c r="E48" s="154"/>
      <c r="F48" s="154"/>
      <c r="G48" s="154"/>
      <c r="H48" s="154"/>
      <c r="I48" s="154"/>
      <c r="J48" s="158"/>
      <c r="K48" s="153"/>
    </row>
    <row r="49" spans="1:11" x14ac:dyDescent="0.35">
      <c r="A49" s="154"/>
      <c r="B49" s="161"/>
      <c r="C49" s="161"/>
      <c r="D49" s="154"/>
      <c r="E49" s="154"/>
      <c r="F49" s="154"/>
      <c r="G49" s="154"/>
      <c r="H49" s="154"/>
      <c r="I49" s="154"/>
      <c r="J49" s="158"/>
      <c r="K49" s="153"/>
    </row>
    <row r="50" spans="1:11" x14ac:dyDescent="0.35">
      <c r="A50" s="154"/>
      <c r="B50" s="161"/>
      <c r="C50" s="161"/>
      <c r="D50" s="154"/>
      <c r="E50" s="154"/>
      <c r="F50" s="154"/>
      <c r="G50" s="154"/>
      <c r="H50" s="154"/>
      <c r="I50" s="154"/>
      <c r="J50" s="158"/>
      <c r="K50" s="153"/>
    </row>
    <row r="51" spans="1:11" x14ac:dyDescent="0.35">
      <c r="A51" s="154"/>
      <c r="B51" s="161"/>
      <c r="C51" s="161"/>
      <c r="D51" s="161"/>
      <c r="E51" s="161"/>
      <c r="F51" s="154"/>
      <c r="G51" s="154"/>
      <c r="H51" s="154"/>
      <c r="I51" s="154"/>
      <c r="J51" s="158"/>
      <c r="K51" s="153"/>
    </row>
    <row r="52" spans="1:11" x14ac:dyDescent="0.35">
      <c r="A52" s="165"/>
      <c r="B52" s="138" t="s">
        <v>307</v>
      </c>
      <c r="C52" s="139">
        <f>SUM(F52:I52)</f>
        <v>35</v>
      </c>
      <c r="D52" s="138"/>
      <c r="E52" s="138" t="s">
        <v>36</v>
      </c>
      <c r="F52" s="139">
        <f>SUM(F29:F51)</f>
        <v>17</v>
      </c>
      <c r="G52" s="139">
        <f>SUM(G29:G51)</f>
        <v>5</v>
      </c>
      <c r="H52" s="139">
        <f>SUM(H29:H51)</f>
        <v>12</v>
      </c>
      <c r="I52" s="139">
        <f>SUM(I29:I51)</f>
        <v>1</v>
      </c>
      <c r="J52" s="143">
        <f>SUM(J29:J51)</f>
        <v>3122553</v>
      </c>
      <c r="K52" s="140"/>
    </row>
    <row r="53" spans="1:11" x14ac:dyDescent="0.35">
      <c r="A53" s="228" t="s">
        <v>0</v>
      </c>
      <c r="B53" s="228" t="s">
        <v>32</v>
      </c>
      <c r="C53" s="230" t="s">
        <v>164</v>
      </c>
      <c r="D53" s="230"/>
      <c r="E53" s="230"/>
      <c r="F53" s="230"/>
      <c r="G53" s="230"/>
      <c r="H53" s="230"/>
      <c r="I53" s="230"/>
      <c r="J53" s="149" t="s">
        <v>34</v>
      </c>
      <c r="K53" s="228" t="s">
        <v>19</v>
      </c>
    </row>
    <row r="54" spans="1:11" x14ac:dyDescent="0.35">
      <c r="A54" s="229"/>
      <c r="B54" s="229"/>
      <c r="C54" s="30" t="s">
        <v>190</v>
      </c>
      <c r="D54" s="30" t="s">
        <v>1</v>
      </c>
      <c r="E54" s="30" t="s">
        <v>198</v>
      </c>
      <c r="F54" s="30" t="s">
        <v>422</v>
      </c>
      <c r="G54" s="30" t="s">
        <v>166</v>
      </c>
      <c r="H54" s="30" t="s">
        <v>188</v>
      </c>
      <c r="I54" s="30" t="s">
        <v>167</v>
      </c>
      <c r="J54" s="150" t="s">
        <v>35</v>
      </c>
      <c r="K54" s="229"/>
    </row>
    <row r="55" spans="1:11" x14ac:dyDescent="0.35">
      <c r="A55" s="171"/>
      <c r="B55" s="167" t="s">
        <v>367</v>
      </c>
      <c r="C55" s="167"/>
      <c r="D55" s="167"/>
      <c r="E55" s="167"/>
      <c r="F55" s="30"/>
      <c r="G55" s="30"/>
      <c r="H55" s="30"/>
      <c r="I55" s="30"/>
      <c r="J55" s="176"/>
      <c r="K55" s="168"/>
    </row>
    <row r="56" spans="1:11" x14ac:dyDescent="0.35">
      <c r="A56" s="154">
        <v>1</v>
      </c>
      <c r="B56" s="161" t="s">
        <v>397</v>
      </c>
      <c r="C56" s="161" t="s">
        <v>7</v>
      </c>
      <c r="D56" s="154" t="s">
        <v>7</v>
      </c>
      <c r="E56" s="154" t="s">
        <v>18</v>
      </c>
      <c r="F56" s="154">
        <v>1</v>
      </c>
      <c r="G56" s="154"/>
      <c r="H56" s="154"/>
      <c r="I56" s="154"/>
      <c r="J56" s="158">
        <v>49600</v>
      </c>
      <c r="K56" s="153"/>
    </row>
    <row r="57" spans="1:11" x14ac:dyDescent="0.35">
      <c r="A57" s="154">
        <v>2</v>
      </c>
      <c r="B57" s="161" t="s">
        <v>396</v>
      </c>
      <c r="C57" s="161" t="s">
        <v>7</v>
      </c>
      <c r="D57" s="154" t="s">
        <v>7</v>
      </c>
      <c r="E57" s="154" t="s">
        <v>18</v>
      </c>
      <c r="F57" s="154">
        <v>1</v>
      </c>
      <c r="G57" s="154"/>
      <c r="H57" s="154"/>
      <c r="I57" s="154"/>
      <c r="J57" s="158">
        <v>49600</v>
      </c>
      <c r="K57" s="153"/>
    </row>
    <row r="58" spans="1:11" x14ac:dyDescent="0.35">
      <c r="A58" s="154">
        <v>3</v>
      </c>
      <c r="B58" s="161" t="s">
        <v>91</v>
      </c>
      <c r="C58" s="161" t="s">
        <v>7</v>
      </c>
      <c r="D58" s="154" t="s">
        <v>7</v>
      </c>
      <c r="E58" s="154" t="s">
        <v>18</v>
      </c>
      <c r="F58" s="154">
        <v>1</v>
      </c>
      <c r="G58" s="154"/>
      <c r="H58" s="154"/>
      <c r="I58" s="154"/>
      <c r="J58" s="158">
        <v>65400</v>
      </c>
      <c r="K58" s="153"/>
    </row>
    <row r="59" spans="1:11" x14ac:dyDescent="0.35">
      <c r="A59" s="154">
        <v>4</v>
      </c>
      <c r="B59" s="161" t="s">
        <v>157</v>
      </c>
      <c r="C59" s="161" t="s">
        <v>218</v>
      </c>
      <c r="D59" s="154" t="s">
        <v>7</v>
      </c>
      <c r="E59" s="154" t="s">
        <v>18</v>
      </c>
      <c r="F59" s="154">
        <v>1</v>
      </c>
      <c r="G59" s="154"/>
      <c r="H59" s="154"/>
      <c r="I59" s="154"/>
      <c r="J59" s="158">
        <v>99700</v>
      </c>
      <c r="K59" s="153"/>
    </row>
    <row r="60" spans="1:11" x14ac:dyDescent="0.35">
      <c r="A60" s="154">
        <v>5</v>
      </c>
      <c r="B60" s="161" t="s">
        <v>158</v>
      </c>
      <c r="C60" s="161" t="s">
        <v>218</v>
      </c>
      <c r="D60" s="154" t="s">
        <v>7</v>
      </c>
      <c r="E60" s="154" t="s">
        <v>18</v>
      </c>
      <c r="F60" s="154">
        <v>1</v>
      </c>
      <c r="G60" s="154"/>
      <c r="H60" s="154"/>
      <c r="I60" s="154"/>
      <c r="J60" s="158">
        <v>99900</v>
      </c>
      <c r="K60" s="153"/>
    </row>
    <row r="61" spans="1:11" x14ac:dyDescent="0.35">
      <c r="A61" s="154">
        <v>6</v>
      </c>
      <c r="B61" s="161" t="s">
        <v>92</v>
      </c>
      <c r="C61" s="161" t="s">
        <v>219</v>
      </c>
      <c r="D61" s="154" t="s">
        <v>7</v>
      </c>
      <c r="E61" s="154" t="s">
        <v>18</v>
      </c>
      <c r="F61" s="154">
        <v>1</v>
      </c>
      <c r="G61" s="154"/>
      <c r="H61" s="154"/>
      <c r="I61" s="154"/>
      <c r="J61" s="158">
        <v>99500</v>
      </c>
      <c r="K61" s="153"/>
    </row>
    <row r="62" spans="1:11" x14ac:dyDescent="0.35">
      <c r="A62" s="154">
        <v>7</v>
      </c>
      <c r="B62" s="161" t="s">
        <v>93</v>
      </c>
      <c r="C62" s="161" t="s">
        <v>219</v>
      </c>
      <c r="D62" s="154" t="s">
        <v>7</v>
      </c>
      <c r="E62" s="154" t="s">
        <v>18</v>
      </c>
      <c r="F62" s="154">
        <v>1</v>
      </c>
      <c r="G62" s="154"/>
      <c r="H62" s="154"/>
      <c r="I62" s="154"/>
      <c r="J62" s="158">
        <v>78000</v>
      </c>
      <c r="K62" s="153"/>
    </row>
    <row r="63" spans="1:11" x14ac:dyDescent="0.35">
      <c r="A63" s="154">
        <v>8</v>
      </c>
      <c r="B63" s="161" t="s">
        <v>94</v>
      </c>
      <c r="C63" s="161" t="s">
        <v>220</v>
      </c>
      <c r="D63" s="154" t="s">
        <v>7</v>
      </c>
      <c r="E63" s="154" t="s">
        <v>18</v>
      </c>
      <c r="F63" s="154">
        <v>1</v>
      </c>
      <c r="G63" s="154"/>
      <c r="H63" s="154"/>
      <c r="I63" s="154"/>
      <c r="J63" s="158">
        <v>99900</v>
      </c>
      <c r="K63" s="153"/>
    </row>
    <row r="64" spans="1:11" x14ac:dyDescent="0.35">
      <c r="A64" s="154">
        <v>9</v>
      </c>
      <c r="B64" s="161" t="s">
        <v>160</v>
      </c>
      <c r="C64" s="161" t="s">
        <v>218</v>
      </c>
      <c r="D64" s="154" t="s">
        <v>7</v>
      </c>
      <c r="E64" s="154" t="s">
        <v>18</v>
      </c>
      <c r="F64" s="154"/>
      <c r="G64" s="154">
        <v>1</v>
      </c>
      <c r="H64" s="154"/>
      <c r="I64" s="154"/>
      <c r="J64" s="158">
        <v>99300</v>
      </c>
      <c r="K64" s="153"/>
    </row>
    <row r="65" spans="1:12" x14ac:dyDescent="0.35">
      <c r="A65" s="154">
        <v>10</v>
      </c>
      <c r="B65" s="170" t="s">
        <v>159</v>
      </c>
      <c r="C65" s="170" t="s">
        <v>7</v>
      </c>
      <c r="D65" s="154" t="s">
        <v>7</v>
      </c>
      <c r="E65" s="154" t="s">
        <v>18</v>
      </c>
      <c r="F65" s="171"/>
      <c r="G65" s="171"/>
      <c r="H65" s="171"/>
      <c r="I65" s="171" t="s">
        <v>168</v>
      </c>
      <c r="J65" s="158">
        <v>99500</v>
      </c>
      <c r="K65" s="153"/>
    </row>
    <row r="66" spans="1:12" x14ac:dyDescent="0.35">
      <c r="A66" s="154">
        <v>11</v>
      </c>
      <c r="B66" s="170" t="s">
        <v>333</v>
      </c>
      <c r="C66" s="170" t="s">
        <v>7</v>
      </c>
      <c r="D66" s="154" t="s">
        <v>7</v>
      </c>
      <c r="E66" s="154" t="s">
        <v>18</v>
      </c>
      <c r="F66" s="171"/>
      <c r="G66" s="171"/>
      <c r="H66" s="171">
        <v>1</v>
      </c>
      <c r="I66" s="171"/>
      <c r="J66" s="177">
        <v>100000</v>
      </c>
      <c r="K66" s="153"/>
      <c r="L66" s="178"/>
    </row>
    <row r="67" spans="1:12" x14ac:dyDescent="0.35">
      <c r="A67" s="175">
        <v>12</v>
      </c>
      <c r="B67" s="179" t="s">
        <v>366</v>
      </c>
      <c r="C67" s="179" t="s">
        <v>219</v>
      </c>
      <c r="D67" s="175" t="s">
        <v>7</v>
      </c>
      <c r="E67" s="175" t="s">
        <v>18</v>
      </c>
      <c r="F67" s="180"/>
      <c r="G67" s="180"/>
      <c r="H67" s="180">
        <v>1</v>
      </c>
      <c r="I67" s="180"/>
      <c r="J67" s="177">
        <v>100000</v>
      </c>
      <c r="K67" s="153"/>
    </row>
    <row r="68" spans="1:12" x14ac:dyDescent="0.35">
      <c r="A68" s="165"/>
      <c r="B68" s="138" t="s">
        <v>312</v>
      </c>
      <c r="C68" s="139">
        <f>SUM(F68:I68)</f>
        <v>12</v>
      </c>
      <c r="D68" s="138"/>
      <c r="E68" s="139"/>
      <c r="F68" s="139">
        <v>8</v>
      </c>
      <c r="G68" s="139">
        <f>SUM(G56:G66)</f>
        <v>1</v>
      </c>
      <c r="H68" s="139">
        <v>2</v>
      </c>
      <c r="I68" s="139">
        <v>1</v>
      </c>
      <c r="J68" s="143">
        <f>SUM(J56:J67)</f>
        <v>1040400</v>
      </c>
      <c r="K68" s="144"/>
    </row>
    <row r="69" spans="1:12" x14ac:dyDescent="0.35">
      <c r="A69" s="171"/>
      <c r="B69" s="136" t="s">
        <v>353</v>
      </c>
      <c r="C69" s="136"/>
      <c r="D69" s="136"/>
      <c r="E69" s="136"/>
      <c r="F69" s="30"/>
      <c r="G69" s="30"/>
      <c r="H69" s="30"/>
      <c r="I69" s="30"/>
      <c r="J69" s="176"/>
      <c r="K69" s="168"/>
    </row>
    <row r="70" spans="1:12" x14ac:dyDescent="0.35">
      <c r="A70" s="154">
        <v>1</v>
      </c>
      <c r="B70" s="181" t="s">
        <v>82</v>
      </c>
      <c r="C70" s="161" t="s">
        <v>223</v>
      </c>
      <c r="D70" s="154" t="s">
        <v>225</v>
      </c>
      <c r="E70" s="154" t="s">
        <v>18</v>
      </c>
      <c r="F70" s="154">
        <v>1</v>
      </c>
      <c r="G70" s="154"/>
      <c r="H70" s="154"/>
      <c r="I70" s="154"/>
      <c r="J70" s="158">
        <v>100000</v>
      </c>
      <c r="K70" s="153"/>
    </row>
    <row r="71" spans="1:12" x14ac:dyDescent="0.35">
      <c r="A71" s="154">
        <v>2</v>
      </c>
      <c r="B71" s="161" t="s">
        <v>83</v>
      </c>
      <c r="C71" s="161" t="s">
        <v>223</v>
      </c>
      <c r="D71" s="154" t="s">
        <v>225</v>
      </c>
      <c r="E71" s="154" t="s">
        <v>18</v>
      </c>
      <c r="F71" s="154">
        <v>1</v>
      </c>
      <c r="G71" s="154"/>
      <c r="H71" s="154"/>
      <c r="I71" s="154"/>
      <c r="J71" s="158">
        <v>100000</v>
      </c>
      <c r="K71" s="153"/>
    </row>
    <row r="72" spans="1:12" x14ac:dyDescent="0.35">
      <c r="A72" s="154">
        <v>3</v>
      </c>
      <c r="B72" s="161" t="s">
        <v>186</v>
      </c>
      <c r="C72" s="161" t="s">
        <v>223</v>
      </c>
      <c r="D72" s="154" t="s">
        <v>225</v>
      </c>
      <c r="E72" s="154" t="s">
        <v>18</v>
      </c>
      <c r="F72" s="154"/>
      <c r="G72" s="154">
        <v>1</v>
      </c>
      <c r="H72" s="154"/>
      <c r="I72" s="154"/>
      <c r="J72" s="158">
        <v>100000</v>
      </c>
      <c r="K72" s="153"/>
    </row>
    <row r="73" spans="1:12" x14ac:dyDescent="0.35">
      <c r="A73" s="154">
        <v>4</v>
      </c>
      <c r="B73" s="161" t="s">
        <v>84</v>
      </c>
      <c r="C73" s="161" t="s">
        <v>224</v>
      </c>
      <c r="D73" s="154" t="s">
        <v>225</v>
      </c>
      <c r="E73" s="154" t="s">
        <v>18</v>
      </c>
      <c r="F73" s="154">
        <v>1</v>
      </c>
      <c r="G73" s="154"/>
      <c r="H73" s="154"/>
      <c r="I73" s="154"/>
      <c r="J73" s="158">
        <v>100000</v>
      </c>
      <c r="K73" s="153"/>
    </row>
    <row r="74" spans="1:12" x14ac:dyDescent="0.35">
      <c r="A74" s="154">
        <v>5</v>
      </c>
      <c r="B74" s="161" t="s">
        <v>85</v>
      </c>
      <c r="C74" s="161" t="s">
        <v>225</v>
      </c>
      <c r="D74" s="154" t="s">
        <v>225</v>
      </c>
      <c r="E74" s="154" t="s">
        <v>18</v>
      </c>
      <c r="F74" s="154">
        <v>1</v>
      </c>
      <c r="G74" s="154"/>
      <c r="H74" s="154"/>
      <c r="I74" s="154"/>
      <c r="J74" s="158">
        <v>12574</v>
      </c>
      <c r="K74" s="153"/>
    </row>
    <row r="75" spans="1:12" x14ac:dyDescent="0.35">
      <c r="A75" s="154">
        <v>6</v>
      </c>
      <c r="B75" s="161" t="s">
        <v>86</v>
      </c>
      <c r="C75" s="161" t="s">
        <v>223</v>
      </c>
      <c r="D75" s="154" t="s">
        <v>225</v>
      </c>
      <c r="E75" s="154" t="s">
        <v>18</v>
      </c>
      <c r="F75" s="154">
        <v>1</v>
      </c>
      <c r="G75" s="154"/>
      <c r="H75" s="154"/>
      <c r="I75" s="154"/>
      <c r="J75" s="158">
        <v>100000</v>
      </c>
      <c r="K75" s="153"/>
    </row>
    <row r="76" spans="1:12" x14ac:dyDescent="0.35">
      <c r="A76" s="154">
        <v>7</v>
      </c>
      <c r="B76" s="161" t="s">
        <v>87</v>
      </c>
      <c r="C76" s="161" t="s">
        <v>226</v>
      </c>
      <c r="D76" s="154" t="s">
        <v>225</v>
      </c>
      <c r="E76" s="154" t="s">
        <v>18</v>
      </c>
      <c r="F76" s="154">
        <v>1</v>
      </c>
      <c r="G76" s="154"/>
      <c r="H76" s="154"/>
      <c r="I76" s="154"/>
      <c r="J76" s="158">
        <v>100000</v>
      </c>
      <c r="K76" s="153"/>
    </row>
    <row r="77" spans="1:12" x14ac:dyDescent="0.35">
      <c r="A77" s="175"/>
      <c r="B77" s="174"/>
      <c r="C77" s="174"/>
      <c r="D77" s="175"/>
      <c r="E77" s="175"/>
      <c r="F77" s="175"/>
      <c r="G77" s="175"/>
      <c r="H77" s="175"/>
      <c r="I77" s="175"/>
      <c r="J77" s="158"/>
      <c r="K77" s="153"/>
    </row>
    <row r="78" spans="1:12" x14ac:dyDescent="0.35">
      <c r="A78" s="165"/>
      <c r="B78" s="138" t="s">
        <v>313</v>
      </c>
      <c r="C78" s="139">
        <f>SUM(F78:I78)</f>
        <v>7</v>
      </c>
      <c r="D78" s="138"/>
      <c r="E78" s="139" t="s">
        <v>36</v>
      </c>
      <c r="F78" s="139">
        <f>SUM(F70:F76)</f>
        <v>6</v>
      </c>
      <c r="G78" s="139">
        <f t="shared" ref="G78:I78" si="1">SUM(G70:G76)</f>
        <v>1</v>
      </c>
      <c r="H78" s="139">
        <f t="shared" si="1"/>
        <v>0</v>
      </c>
      <c r="I78" s="139">
        <f t="shared" si="1"/>
        <v>0</v>
      </c>
      <c r="J78" s="143">
        <f>SUM(J70:J76)</f>
        <v>612574</v>
      </c>
      <c r="K78" s="144"/>
    </row>
    <row r="79" spans="1:12" x14ac:dyDescent="0.35">
      <c r="A79" s="228" t="s">
        <v>0</v>
      </c>
      <c r="B79" s="228" t="s">
        <v>32</v>
      </c>
      <c r="C79" s="230" t="s">
        <v>164</v>
      </c>
      <c r="D79" s="230"/>
      <c r="E79" s="230"/>
      <c r="F79" s="230"/>
      <c r="G79" s="230"/>
      <c r="H79" s="230"/>
      <c r="I79" s="230"/>
      <c r="J79" s="149" t="s">
        <v>34</v>
      </c>
      <c r="K79" s="228" t="s">
        <v>19</v>
      </c>
    </row>
    <row r="80" spans="1:12" x14ac:dyDescent="0.35">
      <c r="A80" s="229"/>
      <c r="B80" s="229"/>
      <c r="C80" s="30" t="s">
        <v>190</v>
      </c>
      <c r="D80" s="30" t="s">
        <v>1</v>
      </c>
      <c r="E80" s="30" t="s">
        <v>198</v>
      </c>
      <c r="F80" s="30" t="s">
        <v>422</v>
      </c>
      <c r="G80" s="30" t="s">
        <v>166</v>
      </c>
      <c r="H80" s="30" t="s">
        <v>188</v>
      </c>
      <c r="I80" s="30" t="s">
        <v>167</v>
      </c>
      <c r="J80" s="150" t="s">
        <v>35</v>
      </c>
      <c r="K80" s="229"/>
    </row>
    <row r="81" spans="1:11" x14ac:dyDescent="0.35">
      <c r="A81" s="30"/>
      <c r="B81" s="136" t="s">
        <v>389</v>
      </c>
      <c r="C81" s="30">
        <f>C78</f>
        <v>7</v>
      </c>
      <c r="D81" s="30"/>
      <c r="E81" s="30" t="str">
        <f>E78</f>
        <v xml:space="preserve"> </v>
      </c>
      <c r="F81" s="30">
        <f>F78</f>
        <v>6</v>
      </c>
      <c r="G81" s="30">
        <f t="shared" ref="G81:I81" si="2">G78</f>
        <v>1</v>
      </c>
      <c r="H81" s="30">
        <f t="shared" si="2"/>
        <v>0</v>
      </c>
      <c r="I81" s="30">
        <f t="shared" si="2"/>
        <v>0</v>
      </c>
      <c r="J81" s="150">
        <f>J78</f>
        <v>612574</v>
      </c>
      <c r="K81" s="168"/>
    </row>
    <row r="82" spans="1:11" x14ac:dyDescent="0.35">
      <c r="A82" s="154">
        <v>8</v>
      </c>
      <c r="B82" s="161" t="s">
        <v>88</v>
      </c>
      <c r="C82" s="161" t="s">
        <v>223</v>
      </c>
      <c r="D82" s="154" t="s">
        <v>225</v>
      </c>
      <c r="E82" s="154" t="s">
        <v>18</v>
      </c>
      <c r="F82" s="154">
        <v>1</v>
      </c>
      <c r="G82" s="154"/>
      <c r="H82" s="154"/>
      <c r="I82" s="154"/>
      <c r="J82" s="158">
        <v>100000</v>
      </c>
      <c r="K82" s="153"/>
    </row>
    <row r="83" spans="1:11" x14ac:dyDescent="0.35">
      <c r="A83" s="154">
        <v>9</v>
      </c>
      <c r="B83" s="161" t="s">
        <v>221</v>
      </c>
      <c r="C83" s="161" t="s">
        <v>225</v>
      </c>
      <c r="D83" s="154" t="s">
        <v>225</v>
      </c>
      <c r="E83" s="154" t="s">
        <v>18</v>
      </c>
      <c r="F83" s="154"/>
      <c r="G83" s="154"/>
      <c r="H83" s="154">
        <v>1</v>
      </c>
      <c r="I83" s="154"/>
      <c r="J83" s="158">
        <v>99500</v>
      </c>
      <c r="K83" s="153"/>
    </row>
    <row r="84" spans="1:11" x14ac:dyDescent="0.35">
      <c r="A84" s="154">
        <v>10</v>
      </c>
      <c r="B84" s="161" t="s">
        <v>334</v>
      </c>
      <c r="C84" s="161" t="s">
        <v>224</v>
      </c>
      <c r="D84" s="154" t="s">
        <v>225</v>
      </c>
      <c r="E84" s="154" t="s">
        <v>18</v>
      </c>
      <c r="F84" s="154"/>
      <c r="G84" s="154"/>
      <c r="H84" s="154">
        <v>1</v>
      </c>
      <c r="I84" s="154"/>
      <c r="J84" s="158">
        <v>100000</v>
      </c>
      <c r="K84" s="153"/>
    </row>
    <row r="85" spans="1:11" x14ac:dyDescent="0.35">
      <c r="A85" s="154">
        <v>11</v>
      </c>
      <c r="B85" s="161" t="s">
        <v>222</v>
      </c>
      <c r="C85" s="161" t="s">
        <v>225</v>
      </c>
      <c r="D85" s="154" t="s">
        <v>225</v>
      </c>
      <c r="E85" s="154" t="s">
        <v>18</v>
      </c>
      <c r="F85" s="154"/>
      <c r="G85" s="154"/>
      <c r="H85" s="154">
        <v>1</v>
      </c>
      <c r="I85" s="154"/>
      <c r="J85" s="158">
        <v>100000</v>
      </c>
      <c r="K85" s="153"/>
    </row>
    <row r="86" spans="1:11" x14ac:dyDescent="0.35">
      <c r="A86" s="165"/>
      <c r="B86" s="138" t="s">
        <v>402</v>
      </c>
      <c r="C86" s="139">
        <f>SUM(F86:I86)</f>
        <v>11</v>
      </c>
      <c r="D86" s="138"/>
      <c r="E86" s="139" t="s">
        <v>36</v>
      </c>
      <c r="F86" s="139">
        <f t="shared" ref="F86:I86" si="3">SUM(F81:F85)</f>
        <v>7</v>
      </c>
      <c r="G86" s="139">
        <f t="shared" si="3"/>
        <v>1</v>
      </c>
      <c r="H86" s="139">
        <f t="shared" si="3"/>
        <v>3</v>
      </c>
      <c r="I86" s="139">
        <f t="shared" si="3"/>
        <v>0</v>
      </c>
      <c r="J86" s="143">
        <f>SUM(J81:J85)</f>
        <v>1012074</v>
      </c>
      <c r="K86" s="144"/>
    </row>
    <row r="87" spans="1:11" x14ac:dyDescent="0.35">
      <c r="A87" s="171" t="s">
        <v>36</v>
      </c>
      <c r="B87" s="167" t="s">
        <v>395</v>
      </c>
      <c r="C87" s="167"/>
      <c r="D87" s="167"/>
      <c r="E87" s="167"/>
      <c r="F87" s="30"/>
      <c r="G87" s="30"/>
      <c r="H87" s="30"/>
      <c r="I87" s="30"/>
      <c r="J87" s="176"/>
      <c r="K87" s="168"/>
    </row>
    <row r="88" spans="1:11" x14ac:dyDescent="0.35">
      <c r="A88" s="154">
        <v>1</v>
      </c>
      <c r="B88" s="161" t="s">
        <v>37</v>
      </c>
      <c r="C88" s="161" t="s">
        <v>227</v>
      </c>
      <c r="D88" s="154" t="s">
        <v>9</v>
      </c>
      <c r="E88" s="154" t="s">
        <v>18</v>
      </c>
      <c r="F88" s="154">
        <v>1</v>
      </c>
      <c r="G88" s="154"/>
      <c r="H88" s="154"/>
      <c r="I88" s="154"/>
      <c r="J88" s="158">
        <v>100000</v>
      </c>
      <c r="K88" s="153"/>
    </row>
    <row r="89" spans="1:11" x14ac:dyDescent="0.35">
      <c r="A89" s="154">
        <v>2</v>
      </c>
      <c r="B89" s="161" t="s">
        <v>38</v>
      </c>
      <c r="C89" s="161" t="s">
        <v>228</v>
      </c>
      <c r="D89" s="154" t="s">
        <v>9</v>
      </c>
      <c r="E89" s="154" t="s">
        <v>18</v>
      </c>
      <c r="F89" s="154">
        <v>1</v>
      </c>
      <c r="G89" s="154"/>
      <c r="H89" s="154"/>
      <c r="I89" s="154"/>
      <c r="J89" s="158">
        <v>100000</v>
      </c>
      <c r="K89" s="153"/>
    </row>
    <row r="90" spans="1:11" x14ac:dyDescent="0.35">
      <c r="A90" s="154">
        <v>3</v>
      </c>
      <c r="B90" s="161" t="s">
        <v>39</v>
      </c>
      <c r="C90" s="161" t="s">
        <v>229</v>
      </c>
      <c r="D90" s="154" t="s">
        <v>9</v>
      </c>
      <c r="E90" s="154" t="s">
        <v>18</v>
      </c>
      <c r="F90" s="154">
        <v>1</v>
      </c>
      <c r="G90" s="154"/>
      <c r="H90" s="154"/>
      <c r="I90" s="154"/>
      <c r="J90" s="158">
        <v>100000</v>
      </c>
      <c r="K90" s="153"/>
    </row>
    <row r="91" spans="1:11" x14ac:dyDescent="0.35">
      <c r="A91" s="154">
        <v>4</v>
      </c>
      <c r="B91" s="161" t="s">
        <v>400</v>
      </c>
      <c r="C91" s="161" t="s">
        <v>230</v>
      </c>
      <c r="D91" s="154" t="s">
        <v>9</v>
      </c>
      <c r="E91" s="154" t="s">
        <v>18</v>
      </c>
      <c r="F91" s="154">
        <v>1</v>
      </c>
      <c r="G91" s="154"/>
      <c r="H91" s="154"/>
      <c r="I91" s="154"/>
      <c r="J91" s="158">
        <v>100000</v>
      </c>
      <c r="K91" s="153"/>
    </row>
    <row r="92" spans="1:11" x14ac:dyDescent="0.35">
      <c r="A92" s="154">
        <v>5</v>
      </c>
      <c r="B92" s="161" t="s">
        <v>40</v>
      </c>
      <c r="C92" s="161" t="s">
        <v>231</v>
      </c>
      <c r="D92" s="154" t="s">
        <v>9</v>
      </c>
      <c r="E92" s="154" t="s">
        <v>18</v>
      </c>
      <c r="F92" s="154">
        <v>1</v>
      </c>
      <c r="G92" s="154"/>
      <c r="H92" s="154"/>
      <c r="I92" s="154"/>
      <c r="J92" s="158">
        <v>100000</v>
      </c>
      <c r="K92" s="153"/>
    </row>
    <row r="93" spans="1:11" x14ac:dyDescent="0.35">
      <c r="A93" s="154">
        <v>6</v>
      </c>
      <c r="B93" s="161" t="s">
        <v>41</v>
      </c>
      <c r="C93" s="161" t="s">
        <v>232</v>
      </c>
      <c r="D93" s="154" t="s">
        <v>9</v>
      </c>
      <c r="E93" s="154" t="s">
        <v>18</v>
      </c>
      <c r="F93" s="154">
        <v>1</v>
      </c>
      <c r="G93" s="154"/>
      <c r="H93" s="154"/>
      <c r="I93" s="154"/>
      <c r="J93" s="158">
        <v>100000</v>
      </c>
      <c r="K93" s="153"/>
    </row>
    <row r="94" spans="1:11" x14ac:dyDescent="0.35">
      <c r="A94" s="154">
        <v>7</v>
      </c>
      <c r="B94" s="161" t="s">
        <v>42</v>
      </c>
      <c r="C94" s="161" t="s">
        <v>233</v>
      </c>
      <c r="D94" s="154" t="s">
        <v>9</v>
      </c>
      <c r="E94" s="154" t="s">
        <v>18</v>
      </c>
      <c r="F94" s="154">
        <v>1</v>
      </c>
      <c r="G94" s="154"/>
      <c r="H94" s="154"/>
      <c r="I94" s="154"/>
      <c r="J94" s="158">
        <v>100000</v>
      </c>
      <c r="K94" s="153"/>
    </row>
    <row r="95" spans="1:11" x14ac:dyDescent="0.35">
      <c r="A95" s="154">
        <v>8</v>
      </c>
      <c r="B95" s="161" t="s">
        <v>43</v>
      </c>
      <c r="C95" s="161" t="s">
        <v>234</v>
      </c>
      <c r="D95" s="154" t="s">
        <v>9</v>
      </c>
      <c r="E95" s="154" t="s">
        <v>18</v>
      </c>
      <c r="F95" s="154">
        <v>1</v>
      </c>
      <c r="G95" s="154"/>
      <c r="H95" s="154"/>
      <c r="I95" s="154"/>
      <c r="J95" s="158">
        <v>100000</v>
      </c>
      <c r="K95" s="153"/>
    </row>
    <row r="96" spans="1:11" x14ac:dyDescent="0.35">
      <c r="A96" s="154">
        <v>9</v>
      </c>
      <c r="B96" s="161" t="s">
        <v>44</v>
      </c>
      <c r="C96" s="161" t="s">
        <v>235</v>
      </c>
      <c r="D96" s="154" t="s">
        <v>9</v>
      </c>
      <c r="E96" s="154" t="s">
        <v>18</v>
      </c>
      <c r="F96" s="154">
        <v>1</v>
      </c>
      <c r="G96" s="154"/>
      <c r="H96" s="154"/>
      <c r="I96" s="154"/>
      <c r="J96" s="158">
        <v>100000</v>
      </c>
      <c r="K96" s="153"/>
    </row>
    <row r="97" spans="1:11" x14ac:dyDescent="0.35">
      <c r="A97" s="154">
        <v>10</v>
      </c>
      <c r="B97" s="161" t="s">
        <v>45</v>
      </c>
      <c r="C97" s="161" t="s">
        <v>235</v>
      </c>
      <c r="D97" s="154" t="s">
        <v>9</v>
      </c>
      <c r="E97" s="154" t="s">
        <v>18</v>
      </c>
      <c r="F97" s="154">
        <v>1</v>
      </c>
      <c r="G97" s="154"/>
      <c r="H97" s="154"/>
      <c r="I97" s="154"/>
      <c r="J97" s="158">
        <v>84900</v>
      </c>
      <c r="K97" s="153"/>
    </row>
    <row r="98" spans="1:11" x14ac:dyDescent="0.35">
      <c r="A98" s="154">
        <v>11</v>
      </c>
      <c r="B98" s="161" t="s">
        <v>46</v>
      </c>
      <c r="C98" s="161" t="s">
        <v>236</v>
      </c>
      <c r="D98" s="154" t="s">
        <v>9</v>
      </c>
      <c r="E98" s="154" t="s">
        <v>18</v>
      </c>
      <c r="F98" s="154">
        <v>1</v>
      </c>
      <c r="G98" s="154"/>
      <c r="H98" s="154"/>
      <c r="I98" s="154"/>
      <c r="J98" s="158">
        <v>100000</v>
      </c>
      <c r="K98" s="153"/>
    </row>
    <row r="99" spans="1:11" x14ac:dyDescent="0.35">
      <c r="A99" s="154">
        <v>12</v>
      </c>
      <c r="B99" s="161" t="s">
        <v>47</v>
      </c>
      <c r="C99" s="161" t="s">
        <v>237</v>
      </c>
      <c r="D99" s="154" t="s">
        <v>9</v>
      </c>
      <c r="E99" s="154" t="s">
        <v>18</v>
      </c>
      <c r="F99" s="154">
        <v>1</v>
      </c>
      <c r="G99" s="154"/>
      <c r="H99" s="154"/>
      <c r="I99" s="154"/>
      <c r="J99" s="158">
        <v>100000</v>
      </c>
      <c r="K99" s="153"/>
    </row>
    <row r="100" spans="1:11" x14ac:dyDescent="0.35">
      <c r="A100" s="154">
        <v>13</v>
      </c>
      <c r="B100" s="161" t="s">
        <v>48</v>
      </c>
      <c r="C100" s="161" t="s">
        <v>238</v>
      </c>
      <c r="D100" s="154" t="s">
        <v>9</v>
      </c>
      <c r="E100" s="154" t="s">
        <v>18</v>
      </c>
      <c r="F100" s="154">
        <v>1</v>
      </c>
      <c r="G100" s="154"/>
      <c r="H100" s="154"/>
      <c r="I100" s="154"/>
      <c r="J100" s="158">
        <v>85700</v>
      </c>
      <c r="K100" s="153"/>
    </row>
    <row r="101" spans="1:11" x14ac:dyDescent="0.35">
      <c r="A101" s="154">
        <v>14</v>
      </c>
      <c r="B101" s="161" t="s">
        <v>49</v>
      </c>
      <c r="C101" s="161" t="s">
        <v>239</v>
      </c>
      <c r="D101" s="154" t="s">
        <v>9</v>
      </c>
      <c r="E101" s="154" t="s">
        <v>18</v>
      </c>
      <c r="F101" s="154">
        <v>1</v>
      </c>
      <c r="G101" s="154"/>
      <c r="H101" s="154"/>
      <c r="I101" s="154"/>
      <c r="J101" s="158">
        <v>84900</v>
      </c>
      <c r="K101" s="153"/>
    </row>
    <row r="102" spans="1:11" x14ac:dyDescent="0.35">
      <c r="A102" s="154"/>
      <c r="B102" s="161"/>
      <c r="C102" s="161"/>
      <c r="D102" s="154"/>
      <c r="E102" s="154"/>
      <c r="F102" s="154"/>
      <c r="G102" s="154"/>
      <c r="H102" s="154"/>
      <c r="I102" s="154"/>
      <c r="J102" s="158"/>
      <c r="K102" s="153"/>
    </row>
    <row r="103" spans="1:11" x14ac:dyDescent="0.35">
      <c r="A103" s="154"/>
      <c r="B103" s="161"/>
      <c r="C103" s="161"/>
      <c r="D103" s="154"/>
      <c r="E103" s="154"/>
      <c r="F103" s="154"/>
      <c r="G103" s="154"/>
      <c r="H103" s="154"/>
      <c r="I103" s="154"/>
      <c r="J103" s="158"/>
      <c r="K103" s="153"/>
    </row>
    <row r="104" spans="1:11" x14ac:dyDescent="0.35">
      <c r="A104" s="165"/>
      <c r="B104" s="138" t="s">
        <v>306</v>
      </c>
      <c r="C104" s="139">
        <f>SUM(F104:I104)</f>
        <v>14</v>
      </c>
      <c r="D104" s="140"/>
      <c r="E104" s="139"/>
      <c r="F104" s="139">
        <f>SUM(F88:F103)</f>
        <v>14</v>
      </c>
      <c r="G104" s="139">
        <f>SUM(G88:G103)</f>
        <v>0</v>
      </c>
      <c r="H104" s="139">
        <f>SUM(H88:H103)</f>
        <v>0</v>
      </c>
      <c r="I104" s="139">
        <f>SUM(I88:I103)</f>
        <v>0</v>
      </c>
      <c r="J104" s="143">
        <f>SUM(J88:J103)</f>
        <v>1355500</v>
      </c>
      <c r="K104" s="139"/>
    </row>
    <row r="105" spans="1:11" x14ac:dyDescent="0.35">
      <c r="A105" s="228" t="s">
        <v>0</v>
      </c>
      <c r="B105" s="228" t="s">
        <v>32</v>
      </c>
      <c r="C105" s="230" t="s">
        <v>164</v>
      </c>
      <c r="D105" s="230"/>
      <c r="E105" s="230"/>
      <c r="F105" s="230"/>
      <c r="G105" s="230"/>
      <c r="H105" s="230"/>
      <c r="I105" s="230"/>
      <c r="J105" s="149" t="s">
        <v>34</v>
      </c>
      <c r="K105" s="228" t="s">
        <v>19</v>
      </c>
    </row>
    <row r="106" spans="1:11" x14ac:dyDescent="0.35">
      <c r="A106" s="229"/>
      <c r="B106" s="229"/>
      <c r="C106" s="30" t="s">
        <v>190</v>
      </c>
      <c r="D106" s="30" t="s">
        <v>1</v>
      </c>
      <c r="E106" s="30" t="s">
        <v>198</v>
      </c>
      <c r="F106" s="30" t="s">
        <v>422</v>
      </c>
      <c r="G106" s="30" t="s">
        <v>166</v>
      </c>
      <c r="H106" s="30" t="s">
        <v>188</v>
      </c>
      <c r="I106" s="30" t="s">
        <v>167</v>
      </c>
      <c r="J106" s="150" t="s">
        <v>35</v>
      </c>
      <c r="K106" s="229"/>
    </row>
    <row r="107" spans="1:11" x14ac:dyDescent="0.35">
      <c r="A107" s="30"/>
      <c r="B107" s="167" t="s">
        <v>394</v>
      </c>
      <c r="C107" s="30">
        <f>C104</f>
        <v>14</v>
      </c>
      <c r="D107" s="167"/>
      <c r="E107" s="167"/>
      <c r="F107" s="30">
        <f>F104</f>
        <v>14</v>
      </c>
      <c r="G107" s="30">
        <f t="shared" ref="G107:I107" si="4">G104</f>
        <v>0</v>
      </c>
      <c r="H107" s="30">
        <f t="shared" si="4"/>
        <v>0</v>
      </c>
      <c r="I107" s="30">
        <f t="shared" si="4"/>
        <v>0</v>
      </c>
      <c r="J107" s="150">
        <f>J104</f>
        <v>1355500</v>
      </c>
      <c r="K107" s="168"/>
    </row>
    <row r="108" spans="1:11" x14ac:dyDescent="0.35">
      <c r="A108" s="154">
        <v>15</v>
      </c>
      <c r="B108" s="161" t="s">
        <v>50</v>
      </c>
      <c r="C108" s="161" t="s">
        <v>228</v>
      </c>
      <c r="D108" s="154" t="s">
        <v>9</v>
      </c>
      <c r="E108" s="154" t="s">
        <v>18</v>
      </c>
      <c r="F108" s="154">
        <v>1</v>
      </c>
      <c r="G108" s="154"/>
      <c r="H108" s="154"/>
      <c r="I108" s="154"/>
      <c r="J108" s="158">
        <v>100000</v>
      </c>
      <c r="K108" s="153"/>
    </row>
    <row r="109" spans="1:11" x14ac:dyDescent="0.35">
      <c r="A109" s="154">
        <v>16</v>
      </c>
      <c r="B109" s="161" t="s">
        <v>51</v>
      </c>
      <c r="C109" s="161" t="s">
        <v>229</v>
      </c>
      <c r="D109" s="154" t="s">
        <v>9</v>
      </c>
      <c r="E109" s="154" t="s">
        <v>18</v>
      </c>
      <c r="F109" s="154">
        <v>1</v>
      </c>
      <c r="G109" s="154"/>
      <c r="H109" s="154"/>
      <c r="I109" s="154"/>
      <c r="J109" s="158">
        <v>100000</v>
      </c>
      <c r="K109" s="153"/>
    </row>
    <row r="110" spans="1:11" x14ac:dyDescent="0.35">
      <c r="A110" s="154">
        <v>17</v>
      </c>
      <c r="B110" s="161" t="s">
        <v>52</v>
      </c>
      <c r="C110" s="161" t="s">
        <v>230</v>
      </c>
      <c r="D110" s="154" t="s">
        <v>9</v>
      </c>
      <c r="E110" s="154" t="s">
        <v>18</v>
      </c>
      <c r="F110" s="154">
        <v>1</v>
      </c>
      <c r="G110" s="154"/>
      <c r="H110" s="154"/>
      <c r="I110" s="154"/>
      <c r="J110" s="158">
        <v>90136</v>
      </c>
      <c r="K110" s="153"/>
    </row>
    <row r="111" spans="1:11" x14ac:dyDescent="0.35">
      <c r="A111" s="154">
        <v>18</v>
      </c>
      <c r="B111" s="161" t="s">
        <v>53</v>
      </c>
      <c r="C111" s="161" t="s">
        <v>231</v>
      </c>
      <c r="D111" s="154" t="s">
        <v>9</v>
      </c>
      <c r="E111" s="154" t="s">
        <v>18</v>
      </c>
      <c r="F111" s="154">
        <v>1</v>
      </c>
      <c r="G111" s="154"/>
      <c r="H111" s="154"/>
      <c r="I111" s="154"/>
      <c r="J111" s="158">
        <v>89787</v>
      </c>
      <c r="K111" s="153"/>
    </row>
    <row r="112" spans="1:11" x14ac:dyDescent="0.35">
      <c r="A112" s="154">
        <v>19</v>
      </c>
      <c r="B112" s="161" t="s">
        <v>54</v>
      </c>
      <c r="C112" s="161" t="s">
        <v>232</v>
      </c>
      <c r="D112" s="154" t="s">
        <v>9</v>
      </c>
      <c r="E112" s="154" t="s">
        <v>18</v>
      </c>
      <c r="F112" s="154">
        <v>1</v>
      </c>
      <c r="G112" s="154"/>
      <c r="H112" s="154"/>
      <c r="I112" s="154"/>
      <c r="J112" s="158">
        <v>100000</v>
      </c>
      <c r="K112" s="153"/>
    </row>
    <row r="113" spans="1:11" x14ac:dyDescent="0.35">
      <c r="A113" s="154">
        <v>20</v>
      </c>
      <c r="B113" s="161" t="s">
        <v>55</v>
      </c>
      <c r="C113" s="161" t="s">
        <v>233</v>
      </c>
      <c r="D113" s="154" t="s">
        <v>9</v>
      </c>
      <c r="E113" s="154" t="s">
        <v>18</v>
      </c>
      <c r="F113" s="154">
        <v>1</v>
      </c>
      <c r="G113" s="154"/>
      <c r="H113" s="154"/>
      <c r="I113" s="154"/>
      <c r="J113" s="158">
        <v>100000</v>
      </c>
      <c r="K113" s="153"/>
    </row>
    <row r="114" spans="1:11" x14ac:dyDescent="0.35">
      <c r="A114" s="154">
        <v>21</v>
      </c>
      <c r="B114" s="161" t="s">
        <v>56</v>
      </c>
      <c r="C114" s="161" t="s">
        <v>234</v>
      </c>
      <c r="D114" s="154" t="s">
        <v>9</v>
      </c>
      <c r="E114" s="154" t="s">
        <v>18</v>
      </c>
      <c r="F114" s="154">
        <v>1</v>
      </c>
      <c r="G114" s="154"/>
      <c r="H114" s="154"/>
      <c r="I114" s="154"/>
      <c r="J114" s="158">
        <v>100000</v>
      </c>
      <c r="K114" s="153"/>
    </row>
    <row r="115" spans="1:11" x14ac:dyDescent="0.35">
      <c r="A115" s="154">
        <v>22</v>
      </c>
      <c r="B115" s="161" t="s">
        <v>174</v>
      </c>
      <c r="C115" s="161" t="s">
        <v>235</v>
      </c>
      <c r="D115" s="154" t="s">
        <v>9</v>
      </c>
      <c r="E115" s="154" t="s">
        <v>18</v>
      </c>
      <c r="F115" s="154">
        <v>1</v>
      </c>
      <c r="G115" s="154"/>
      <c r="H115" s="154"/>
      <c r="I115" s="154"/>
      <c r="J115" s="158">
        <v>100000</v>
      </c>
      <c r="K115" s="153"/>
    </row>
    <row r="116" spans="1:11" x14ac:dyDescent="0.35">
      <c r="A116" s="154">
        <v>23</v>
      </c>
      <c r="B116" s="161" t="s">
        <v>57</v>
      </c>
      <c r="C116" s="161" t="s">
        <v>236</v>
      </c>
      <c r="D116" s="154" t="s">
        <v>9</v>
      </c>
      <c r="E116" s="154" t="s">
        <v>18</v>
      </c>
      <c r="F116" s="154">
        <v>1</v>
      </c>
      <c r="G116" s="154"/>
      <c r="H116" s="154"/>
      <c r="I116" s="154"/>
      <c r="J116" s="158">
        <v>93900</v>
      </c>
      <c r="K116" s="153"/>
    </row>
    <row r="117" spans="1:11" x14ac:dyDescent="0.35">
      <c r="A117" s="154">
        <v>24</v>
      </c>
      <c r="B117" s="161" t="s">
        <v>58</v>
      </c>
      <c r="C117" s="161" t="s">
        <v>237</v>
      </c>
      <c r="D117" s="154" t="s">
        <v>9</v>
      </c>
      <c r="E117" s="154" t="s">
        <v>18</v>
      </c>
      <c r="F117" s="154">
        <v>1</v>
      </c>
      <c r="G117" s="154"/>
      <c r="H117" s="154"/>
      <c r="I117" s="154"/>
      <c r="J117" s="158">
        <v>95200</v>
      </c>
      <c r="K117" s="153"/>
    </row>
    <row r="118" spans="1:11" x14ac:dyDescent="0.35">
      <c r="A118" s="154">
        <v>25</v>
      </c>
      <c r="B118" s="161" t="s">
        <v>59</v>
      </c>
      <c r="C118" s="161" t="s">
        <v>238</v>
      </c>
      <c r="D118" s="154" t="s">
        <v>9</v>
      </c>
      <c r="E118" s="154" t="s">
        <v>18</v>
      </c>
      <c r="F118" s="154">
        <v>1</v>
      </c>
      <c r="G118" s="154"/>
      <c r="H118" s="154"/>
      <c r="I118" s="154"/>
      <c r="J118" s="158">
        <v>85700</v>
      </c>
      <c r="K118" s="153"/>
    </row>
    <row r="119" spans="1:11" x14ac:dyDescent="0.35">
      <c r="A119" s="175">
        <v>26</v>
      </c>
      <c r="B119" s="174" t="s">
        <v>243</v>
      </c>
      <c r="C119" s="174" t="s">
        <v>230</v>
      </c>
      <c r="D119" s="154" t="s">
        <v>9</v>
      </c>
      <c r="E119" s="154" t="s">
        <v>18</v>
      </c>
      <c r="F119" s="175"/>
      <c r="G119" s="175"/>
      <c r="H119" s="175">
        <v>1</v>
      </c>
      <c r="I119" s="175"/>
      <c r="J119" s="158">
        <v>100000</v>
      </c>
      <c r="K119" s="153"/>
    </row>
    <row r="120" spans="1:11" x14ac:dyDescent="0.35">
      <c r="A120" s="175">
        <v>27</v>
      </c>
      <c r="B120" s="174" t="s">
        <v>244</v>
      </c>
      <c r="C120" s="174" t="s">
        <v>236</v>
      </c>
      <c r="D120" s="154" t="s">
        <v>9</v>
      </c>
      <c r="E120" s="154" t="s">
        <v>18</v>
      </c>
      <c r="F120" s="175"/>
      <c r="G120" s="175"/>
      <c r="H120" s="175">
        <v>1</v>
      </c>
      <c r="I120" s="175"/>
      <c r="J120" s="158">
        <v>100000</v>
      </c>
      <c r="K120" s="153"/>
    </row>
    <row r="121" spans="1:11" x14ac:dyDescent="0.35">
      <c r="A121" s="175">
        <v>28</v>
      </c>
      <c r="B121" s="174" t="s">
        <v>245</v>
      </c>
      <c r="C121" s="174" t="s">
        <v>232</v>
      </c>
      <c r="D121" s="154" t="s">
        <v>9</v>
      </c>
      <c r="E121" s="154" t="s">
        <v>18</v>
      </c>
      <c r="F121" s="175"/>
      <c r="G121" s="175"/>
      <c r="H121" s="175">
        <v>1</v>
      </c>
      <c r="I121" s="175"/>
      <c r="J121" s="158">
        <v>100000</v>
      </c>
      <c r="K121" s="153"/>
    </row>
    <row r="122" spans="1:11" x14ac:dyDescent="0.35">
      <c r="A122" s="175">
        <v>29</v>
      </c>
      <c r="B122" s="174" t="s">
        <v>246</v>
      </c>
      <c r="C122" s="174" t="s">
        <v>233</v>
      </c>
      <c r="D122" s="154" t="s">
        <v>9</v>
      </c>
      <c r="E122" s="154" t="s">
        <v>18</v>
      </c>
      <c r="F122" s="175"/>
      <c r="G122" s="175"/>
      <c r="H122" s="175">
        <v>1</v>
      </c>
      <c r="I122" s="175"/>
      <c r="J122" s="158">
        <v>73400</v>
      </c>
      <c r="K122" s="153"/>
    </row>
    <row r="123" spans="1:11" x14ac:dyDescent="0.35">
      <c r="A123" s="175">
        <v>30</v>
      </c>
      <c r="B123" s="174" t="s">
        <v>335</v>
      </c>
      <c r="C123" s="174" t="s">
        <v>239</v>
      </c>
      <c r="D123" s="154" t="s">
        <v>9</v>
      </c>
      <c r="E123" s="154" t="s">
        <v>18</v>
      </c>
      <c r="F123" s="175"/>
      <c r="G123" s="175"/>
      <c r="H123" s="175">
        <v>1</v>
      </c>
      <c r="I123" s="175"/>
      <c r="J123" s="158">
        <v>100000</v>
      </c>
      <c r="K123" s="153"/>
    </row>
    <row r="124" spans="1:11" x14ac:dyDescent="0.35">
      <c r="A124" s="175"/>
      <c r="B124" s="174"/>
      <c r="C124" s="174"/>
      <c r="D124" s="154"/>
      <c r="E124" s="154"/>
      <c r="F124" s="175"/>
      <c r="G124" s="175"/>
      <c r="H124" s="175"/>
      <c r="I124" s="175"/>
      <c r="J124" s="158"/>
      <c r="K124" s="153"/>
    </row>
    <row r="125" spans="1:11" x14ac:dyDescent="0.35">
      <c r="A125" s="175"/>
      <c r="B125" s="174"/>
      <c r="C125" s="174"/>
      <c r="D125" s="154"/>
      <c r="E125" s="154"/>
      <c r="F125" s="175"/>
      <c r="G125" s="175"/>
      <c r="H125" s="175"/>
      <c r="I125" s="175"/>
      <c r="J125" s="158"/>
      <c r="K125" s="153"/>
    </row>
    <row r="126" spans="1:11" x14ac:dyDescent="0.35">
      <c r="A126" s="175"/>
      <c r="B126" s="174"/>
      <c r="C126" s="174"/>
      <c r="D126" s="175"/>
      <c r="E126" s="175"/>
      <c r="F126" s="175"/>
      <c r="G126" s="175"/>
      <c r="H126" s="175"/>
      <c r="I126" s="175"/>
      <c r="J126" s="158"/>
      <c r="K126" s="153"/>
    </row>
    <row r="127" spans="1:11" x14ac:dyDescent="0.35">
      <c r="A127" s="175"/>
      <c r="B127" s="174"/>
      <c r="C127" s="174"/>
      <c r="D127" s="175"/>
      <c r="E127" s="175"/>
      <c r="F127" s="175"/>
      <c r="G127" s="175"/>
      <c r="H127" s="175"/>
      <c r="I127" s="175"/>
      <c r="J127" s="158"/>
      <c r="K127" s="153"/>
    </row>
    <row r="128" spans="1:11" x14ac:dyDescent="0.35">
      <c r="A128" s="175"/>
      <c r="B128" s="174"/>
      <c r="C128" s="174"/>
      <c r="D128" s="175"/>
      <c r="E128" s="175"/>
      <c r="F128" s="175"/>
      <c r="G128" s="175"/>
      <c r="H128" s="175"/>
      <c r="I128" s="175"/>
      <c r="J128" s="158"/>
      <c r="K128" s="153"/>
    </row>
    <row r="129" spans="1:11" x14ac:dyDescent="0.35">
      <c r="A129" s="175"/>
      <c r="B129" s="174"/>
      <c r="C129" s="174"/>
      <c r="D129" s="175"/>
      <c r="E129" s="175"/>
      <c r="F129" s="175"/>
      <c r="G129" s="175"/>
      <c r="H129" s="175">
        <v>1</v>
      </c>
      <c r="I129" s="175"/>
      <c r="J129" s="158"/>
      <c r="K129" s="153"/>
    </row>
    <row r="130" spans="1:11" x14ac:dyDescent="0.35">
      <c r="A130" s="165"/>
      <c r="B130" s="138" t="s">
        <v>401</v>
      </c>
      <c r="C130" s="139">
        <f>SUM(F130:I130)</f>
        <v>30</v>
      </c>
      <c r="D130" s="138"/>
      <c r="E130" s="138"/>
      <c r="F130" s="139">
        <f t="shared" ref="F130:J130" si="5">SUM(F107:F125)</f>
        <v>25</v>
      </c>
      <c r="G130" s="139">
        <f t="shared" si="5"/>
        <v>0</v>
      </c>
      <c r="H130" s="139">
        <f t="shared" si="5"/>
        <v>5</v>
      </c>
      <c r="I130" s="139">
        <f t="shared" si="5"/>
        <v>0</v>
      </c>
      <c r="J130" s="143">
        <f t="shared" si="5"/>
        <v>2883623</v>
      </c>
      <c r="K130" s="144"/>
    </row>
    <row r="131" spans="1:11" x14ac:dyDescent="0.35">
      <c r="A131" s="228" t="s">
        <v>0</v>
      </c>
      <c r="B131" s="228" t="s">
        <v>32</v>
      </c>
      <c r="C131" s="230" t="s">
        <v>164</v>
      </c>
      <c r="D131" s="230"/>
      <c r="E131" s="230"/>
      <c r="F131" s="230"/>
      <c r="G131" s="230"/>
      <c r="H131" s="230"/>
      <c r="I131" s="230"/>
      <c r="J131" s="149" t="s">
        <v>34</v>
      </c>
      <c r="K131" s="228" t="s">
        <v>19</v>
      </c>
    </row>
    <row r="132" spans="1:11" x14ac:dyDescent="0.35">
      <c r="A132" s="229"/>
      <c r="B132" s="229"/>
      <c r="C132" s="30" t="s">
        <v>190</v>
      </c>
      <c r="D132" s="30" t="s">
        <v>1</v>
      </c>
      <c r="E132" s="30" t="s">
        <v>198</v>
      </c>
      <c r="F132" s="30" t="s">
        <v>422</v>
      </c>
      <c r="G132" s="30" t="s">
        <v>166</v>
      </c>
      <c r="H132" s="30" t="s">
        <v>188</v>
      </c>
      <c r="I132" s="30" t="s">
        <v>167</v>
      </c>
      <c r="J132" s="150" t="s">
        <v>35</v>
      </c>
      <c r="K132" s="229"/>
    </row>
    <row r="133" spans="1:11" x14ac:dyDescent="0.35">
      <c r="A133" s="30"/>
      <c r="B133" s="136" t="s">
        <v>354</v>
      </c>
      <c r="C133" s="30"/>
      <c r="D133" s="30"/>
      <c r="E133" s="30"/>
      <c r="F133" s="30"/>
      <c r="G133" s="30"/>
      <c r="H133" s="30"/>
      <c r="I133" s="30"/>
      <c r="J133" s="150"/>
      <c r="K133" s="168"/>
    </row>
    <row r="134" spans="1:11" x14ac:dyDescent="0.35">
      <c r="A134" s="154">
        <v>1</v>
      </c>
      <c r="B134" s="161" t="s">
        <v>144</v>
      </c>
      <c r="C134" s="182" t="s">
        <v>240</v>
      </c>
      <c r="D134" s="154" t="s">
        <v>10</v>
      </c>
      <c r="E134" s="154" t="s">
        <v>18</v>
      </c>
      <c r="F134" s="154"/>
      <c r="G134" s="154">
        <v>1</v>
      </c>
      <c r="H134" s="154"/>
      <c r="I134" s="154"/>
      <c r="J134" s="158">
        <v>92200</v>
      </c>
      <c r="K134" s="153"/>
    </row>
    <row r="135" spans="1:11" x14ac:dyDescent="0.35">
      <c r="A135" s="154">
        <v>2</v>
      </c>
      <c r="B135" s="161" t="s">
        <v>145</v>
      </c>
      <c r="C135" s="182" t="s">
        <v>240</v>
      </c>
      <c r="D135" s="154" t="s">
        <v>10</v>
      </c>
      <c r="E135" s="154" t="s">
        <v>18</v>
      </c>
      <c r="F135" s="154">
        <v>1</v>
      </c>
      <c r="G135" s="154"/>
      <c r="H135" s="154"/>
      <c r="I135" s="154"/>
      <c r="J135" s="158">
        <v>79400</v>
      </c>
      <c r="K135" s="153"/>
    </row>
    <row r="136" spans="1:11" x14ac:dyDescent="0.35">
      <c r="A136" s="154">
        <v>3</v>
      </c>
      <c r="B136" s="161" t="s">
        <v>146</v>
      </c>
      <c r="C136" s="182" t="s">
        <v>240</v>
      </c>
      <c r="D136" s="154" t="s">
        <v>10</v>
      </c>
      <c r="E136" s="154" t="s">
        <v>18</v>
      </c>
      <c r="F136" s="154">
        <v>1</v>
      </c>
      <c r="G136" s="154"/>
      <c r="H136" s="154"/>
      <c r="I136" s="154"/>
      <c r="J136" s="158">
        <v>71200</v>
      </c>
      <c r="K136" s="153"/>
    </row>
    <row r="137" spans="1:11" x14ac:dyDescent="0.35">
      <c r="A137" s="154">
        <v>4</v>
      </c>
      <c r="B137" s="161" t="s">
        <v>147</v>
      </c>
      <c r="C137" s="161" t="s">
        <v>241</v>
      </c>
      <c r="D137" s="154" t="s">
        <v>10</v>
      </c>
      <c r="E137" s="154" t="s">
        <v>18</v>
      </c>
      <c r="F137" s="154">
        <v>1</v>
      </c>
      <c r="G137" s="154"/>
      <c r="H137" s="154"/>
      <c r="I137" s="154"/>
      <c r="J137" s="158">
        <v>95600</v>
      </c>
      <c r="K137" s="153"/>
    </row>
    <row r="138" spans="1:11" x14ac:dyDescent="0.35">
      <c r="A138" s="154">
        <v>5</v>
      </c>
      <c r="B138" s="161" t="s">
        <v>148</v>
      </c>
      <c r="C138" s="161" t="s">
        <v>241</v>
      </c>
      <c r="D138" s="154" t="s">
        <v>10</v>
      </c>
      <c r="E138" s="154" t="s">
        <v>18</v>
      </c>
      <c r="F138" s="154"/>
      <c r="G138" s="154">
        <v>1</v>
      </c>
      <c r="H138" s="154"/>
      <c r="I138" s="154"/>
      <c r="J138" s="158">
        <v>97600</v>
      </c>
      <c r="K138" s="153"/>
    </row>
    <row r="139" spans="1:11" x14ac:dyDescent="0.35">
      <c r="A139" s="154">
        <v>6</v>
      </c>
      <c r="B139" s="161" t="s">
        <v>149</v>
      </c>
      <c r="C139" s="161" t="s">
        <v>242</v>
      </c>
      <c r="D139" s="154" t="s">
        <v>10</v>
      </c>
      <c r="E139" s="154" t="s">
        <v>18</v>
      </c>
      <c r="F139" s="154">
        <v>1</v>
      </c>
      <c r="G139" s="154"/>
      <c r="H139" s="154"/>
      <c r="I139" s="154"/>
      <c r="J139" s="158">
        <v>98900</v>
      </c>
      <c r="K139" s="183"/>
    </row>
    <row r="140" spans="1:11" x14ac:dyDescent="0.35">
      <c r="A140" s="154">
        <v>7</v>
      </c>
      <c r="B140" s="161" t="s">
        <v>359</v>
      </c>
      <c r="C140" s="161" t="s">
        <v>240</v>
      </c>
      <c r="D140" s="154" t="s">
        <v>10</v>
      </c>
      <c r="E140" s="154" t="s">
        <v>18</v>
      </c>
      <c r="F140" s="154"/>
      <c r="G140" s="154">
        <v>1</v>
      </c>
      <c r="H140" s="154"/>
      <c r="I140" s="154"/>
      <c r="J140" s="158">
        <v>72500</v>
      </c>
      <c r="K140" s="153"/>
    </row>
    <row r="141" spans="1:11" x14ac:dyDescent="0.35">
      <c r="A141" s="154">
        <v>8</v>
      </c>
      <c r="B141" s="161" t="s">
        <v>47</v>
      </c>
      <c r="C141" s="161" t="s">
        <v>237</v>
      </c>
      <c r="D141" s="154" t="s">
        <v>10</v>
      </c>
      <c r="E141" s="154" t="s">
        <v>18</v>
      </c>
      <c r="F141" s="154">
        <v>1</v>
      </c>
      <c r="G141" s="154"/>
      <c r="H141" s="154"/>
      <c r="I141" s="154"/>
      <c r="J141" s="158">
        <v>99500</v>
      </c>
      <c r="K141" s="153"/>
    </row>
    <row r="142" spans="1:11" x14ac:dyDescent="0.35">
      <c r="A142" s="154">
        <v>9</v>
      </c>
      <c r="B142" s="161" t="s">
        <v>150</v>
      </c>
      <c r="C142" s="161" t="s">
        <v>247</v>
      </c>
      <c r="D142" s="154" t="s">
        <v>10</v>
      </c>
      <c r="E142" s="154" t="s">
        <v>18</v>
      </c>
      <c r="F142" s="154">
        <v>1</v>
      </c>
      <c r="G142" s="154"/>
      <c r="H142" s="154"/>
      <c r="I142" s="154"/>
      <c r="J142" s="158">
        <v>94900</v>
      </c>
      <c r="K142" s="153"/>
    </row>
    <row r="143" spans="1:11" x14ac:dyDescent="0.35">
      <c r="A143" s="154">
        <v>10</v>
      </c>
      <c r="B143" s="161" t="s">
        <v>151</v>
      </c>
      <c r="C143" s="161" t="s">
        <v>248</v>
      </c>
      <c r="D143" s="154" t="s">
        <v>10</v>
      </c>
      <c r="E143" s="154" t="s">
        <v>18</v>
      </c>
      <c r="F143" s="154">
        <v>1</v>
      </c>
      <c r="G143" s="154"/>
      <c r="H143" s="154"/>
      <c r="I143" s="154"/>
      <c r="J143" s="158">
        <v>88600</v>
      </c>
      <c r="K143" s="153"/>
    </row>
    <row r="144" spans="1:11" x14ac:dyDescent="0.35">
      <c r="A144" s="154">
        <v>11</v>
      </c>
      <c r="B144" s="161" t="s">
        <v>173</v>
      </c>
      <c r="C144" s="161" t="s">
        <v>254</v>
      </c>
      <c r="D144" s="154" t="s">
        <v>10</v>
      </c>
      <c r="E144" s="154" t="s">
        <v>18</v>
      </c>
      <c r="F144" s="154">
        <v>1</v>
      </c>
      <c r="G144" s="154"/>
      <c r="H144" s="154"/>
      <c r="I144" s="154"/>
      <c r="J144" s="158">
        <v>68600</v>
      </c>
      <c r="K144" s="153"/>
    </row>
    <row r="145" spans="1:11" x14ac:dyDescent="0.35">
      <c r="A145" s="154">
        <v>12</v>
      </c>
      <c r="B145" s="161" t="s">
        <v>176</v>
      </c>
      <c r="C145" s="161" t="s">
        <v>254</v>
      </c>
      <c r="D145" s="154" t="s">
        <v>10</v>
      </c>
      <c r="E145" s="154" t="s">
        <v>18</v>
      </c>
      <c r="F145" s="154"/>
      <c r="G145" s="154"/>
      <c r="H145" s="154"/>
      <c r="I145" s="154" t="s">
        <v>175</v>
      </c>
      <c r="J145" s="158">
        <v>81700</v>
      </c>
      <c r="K145" s="153"/>
    </row>
    <row r="146" spans="1:11" x14ac:dyDescent="0.35">
      <c r="A146" s="154">
        <v>13</v>
      </c>
      <c r="B146" s="161" t="s">
        <v>255</v>
      </c>
      <c r="C146" s="161" t="s">
        <v>253</v>
      </c>
      <c r="D146" s="154" t="s">
        <v>10</v>
      </c>
      <c r="E146" s="154" t="s">
        <v>18</v>
      </c>
      <c r="F146" s="154">
        <v>1</v>
      </c>
      <c r="G146" s="154"/>
      <c r="H146" s="154"/>
      <c r="I146" s="154"/>
      <c r="J146" s="158">
        <v>97900</v>
      </c>
      <c r="K146" s="153"/>
    </row>
    <row r="147" spans="1:11" x14ac:dyDescent="0.35">
      <c r="A147" s="154">
        <v>14</v>
      </c>
      <c r="B147" s="161" t="s">
        <v>152</v>
      </c>
      <c r="C147" s="161" t="s">
        <v>253</v>
      </c>
      <c r="D147" s="154" t="s">
        <v>10</v>
      </c>
      <c r="E147" s="154" t="s">
        <v>18</v>
      </c>
      <c r="F147" s="154">
        <v>1</v>
      </c>
      <c r="G147" s="154"/>
      <c r="H147" s="154"/>
      <c r="I147" s="154"/>
      <c r="J147" s="158">
        <v>98200</v>
      </c>
      <c r="K147" s="153"/>
    </row>
    <row r="148" spans="1:11" x14ac:dyDescent="0.35">
      <c r="A148" s="154">
        <v>15</v>
      </c>
      <c r="B148" s="161" t="s">
        <v>153</v>
      </c>
      <c r="C148" s="161" t="s">
        <v>253</v>
      </c>
      <c r="D148" s="154" t="s">
        <v>10</v>
      </c>
      <c r="E148" s="154" t="s">
        <v>18</v>
      </c>
      <c r="F148" s="154">
        <v>1</v>
      </c>
      <c r="G148" s="154"/>
      <c r="H148" s="154"/>
      <c r="I148" s="154"/>
      <c r="J148" s="158">
        <v>98600</v>
      </c>
      <c r="K148" s="153"/>
    </row>
    <row r="149" spans="1:11" x14ac:dyDescent="0.35">
      <c r="A149" s="154">
        <v>16</v>
      </c>
      <c r="B149" s="161" t="s">
        <v>154</v>
      </c>
      <c r="C149" s="161" t="s">
        <v>253</v>
      </c>
      <c r="D149" s="154" t="s">
        <v>10</v>
      </c>
      <c r="E149" s="154" t="s">
        <v>18</v>
      </c>
      <c r="F149" s="154">
        <v>1</v>
      </c>
      <c r="G149" s="154"/>
      <c r="H149" s="154"/>
      <c r="I149" s="154"/>
      <c r="J149" s="158">
        <v>99300</v>
      </c>
      <c r="K149" s="153"/>
    </row>
    <row r="150" spans="1:11" x14ac:dyDescent="0.35">
      <c r="A150" s="154">
        <v>17</v>
      </c>
      <c r="B150" s="161" t="s">
        <v>155</v>
      </c>
      <c r="C150" s="161" t="s">
        <v>256</v>
      </c>
      <c r="D150" s="154" t="s">
        <v>10</v>
      </c>
      <c r="E150" s="154" t="s">
        <v>18</v>
      </c>
      <c r="F150" s="154">
        <v>1</v>
      </c>
      <c r="G150" s="154"/>
      <c r="H150" s="154"/>
      <c r="I150" s="154"/>
      <c r="J150" s="158">
        <v>93400</v>
      </c>
      <c r="K150" s="153"/>
    </row>
    <row r="151" spans="1:11" x14ac:dyDescent="0.35">
      <c r="A151" s="154">
        <v>18</v>
      </c>
      <c r="B151" s="161" t="s">
        <v>156</v>
      </c>
      <c r="C151" s="161" t="s">
        <v>237</v>
      </c>
      <c r="D151" s="154" t="s">
        <v>10</v>
      </c>
      <c r="E151" s="154" t="s">
        <v>18</v>
      </c>
      <c r="F151" s="154">
        <v>1</v>
      </c>
      <c r="G151" s="154"/>
      <c r="H151" s="154"/>
      <c r="I151" s="154"/>
      <c r="J151" s="158">
        <v>98100</v>
      </c>
      <c r="K151" s="153"/>
    </row>
    <row r="152" spans="1:11" x14ac:dyDescent="0.35">
      <c r="A152" s="154">
        <v>19</v>
      </c>
      <c r="B152" s="161" t="s">
        <v>257</v>
      </c>
      <c r="C152" s="161" t="s">
        <v>10</v>
      </c>
      <c r="D152" s="154" t="s">
        <v>10</v>
      </c>
      <c r="E152" s="154" t="s">
        <v>18</v>
      </c>
      <c r="F152" s="154"/>
      <c r="G152" s="154">
        <v>1</v>
      </c>
      <c r="H152" s="154"/>
      <c r="I152" s="154"/>
      <c r="J152" s="158">
        <v>56000</v>
      </c>
      <c r="K152" s="153"/>
    </row>
    <row r="153" spans="1:11" x14ac:dyDescent="0.35">
      <c r="A153" s="175">
        <v>20</v>
      </c>
      <c r="B153" s="174" t="s">
        <v>249</v>
      </c>
      <c r="C153" s="174" t="s">
        <v>253</v>
      </c>
      <c r="D153" s="154" t="s">
        <v>10</v>
      </c>
      <c r="E153" s="154" t="s">
        <v>18</v>
      </c>
      <c r="F153" s="175"/>
      <c r="G153" s="175"/>
      <c r="H153" s="175">
        <v>1</v>
      </c>
      <c r="I153" s="175"/>
      <c r="J153" s="158">
        <v>98800</v>
      </c>
      <c r="K153" s="153"/>
    </row>
    <row r="154" spans="1:11" x14ac:dyDescent="0.35">
      <c r="A154" s="175"/>
      <c r="B154" s="174"/>
      <c r="C154" s="174"/>
      <c r="D154" s="175"/>
      <c r="E154" s="175"/>
      <c r="F154" s="175"/>
      <c r="G154" s="175"/>
      <c r="H154" s="175"/>
      <c r="I154" s="175"/>
      <c r="J154" s="158"/>
      <c r="K154" s="153"/>
    </row>
    <row r="155" spans="1:11" x14ac:dyDescent="0.35">
      <c r="A155" s="175"/>
      <c r="B155" s="174"/>
      <c r="C155" s="174"/>
      <c r="D155" s="175"/>
      <c r="E155" s="175"/>
      <c r="F155" s="175"/>
      <c r="G155" s="175"/>
      <c r="H155" s="175"/>
      <c r="I155" s="175"/>
      <c r="J155" s="158"/>
      <c r="K155" s="184"/>
    </row>
    <row r="156" spans="1:11" x14ac:dyDescent="0.35">
      <c r="A156" s="165" t="s">
        <v>36</v>
      </c>
      <c r="B156" s="138" t="s">
        <v>317</v>
      </c>
      <c r="C156" s="139">
        <f>SUM(F156:I156)</f>
        <v>20</v>
      </c>
      <c r="D156" s="138"/>
      <c r="E156" s="139"/>
      <c r="F156" s="139">
        <f>SUM(F134:F155)</f>
        <v>14</v>
      </c>
      <c r="G156" s="139">
        <f t="shared" ref="G156:H156" si="6">SUM(G134:G155)</f>
        <v>4</v>
      </c>
      <c r="H156" s="139">
        <f t="shared" si="6"/>
        <v>1</v>
      </c>
      <c r="I156" s="139">
        <v>1</v>
      </c>
      <c r="J156" s="143">
        <f>SUM(J134:J155)</f>
        <v>1781000</v>
      </c>
      <c r="K156" s="139"/>
    </row>
    <row r="157" spans="1:11" x14ac:dyDescent="0.35">
      <c r="A157" s="228" t="s">
        <v>0</v>
      </c>
      <c r="B157" s="228" t="s">
        <v>32</v>
      </c>
      <c r="C157" s="230" t="s">
        <v>164</v>
      </c>
      <c r="D157" s="230"/>
      <c r="E157" s="230"/>
      <c r="F157" s="230"/>
      <c r="G157" s="230"/>
      <c r="H157" s="230"/>
      <c r="I157" s="230"/>
      <c r="J157" s="149" t="s">
        <v>34</v>
      </c>
      <c r="K157" s="228" t="s">
        <v>19</v>
      </c>
    </row>
    <row r="158" spans="1:11" x14ac:dyDescent="0.35">
      <c r="A158" s="229"/>
      <c r="B158" s="229"/>
      <c r="C158" s="30" t="s">
        <v>190</v>
      </c>
      <c r="D158" s="30" t="s">
        <v>1</v>
      </c>
      <c r="E158" s="30" t="s">
        <v>198</v>
      </c>
      <c r="F158" s="30" t="s">
        <v>422</v>
      </c>
      <c r="G158" s="30" t="s">
        <v>166</v>
      </c>
      <c r="H158" s="30" t="s">
        <v>188</v>
      </c>
      <c r="I158" s="30" t="s">
        <v>167</v>
      </c>
      <c r="J158" s="150" t="s">
        <v>35</v>
      </c>
      <c r="K158" s="229"/>
    </row>
    <row r="159" spans="1:11" x14ac:dyDescent="0.35">
      <c r="A159" s="171"/>
      <c r="B159" s="136" t="s">
        <v>355</v>
      </c>
      <c r="C159" s="30">
        <f>C156</f>
        <v>20</v>
      </c>
      <c r="D159" s="170"/>
      <c r="E159" s="170"/>
      <c r="F159" s="30">
        <f>F156</f>
        <v>14</v>
      </c>
      <c r="G159" s="30">
        <f t="shared" ref="G159:J159" si="7">G156</f>
        <v>4</v>
      </c>
      <c r="H159" s="30">
        <f t="shared" si="7"/>
        <v>1</v>
      </c>
      <c r="I159" s="30">
        <f t="shared" si="7"/>
        <v>1</v>
      </c>
      <c r="J159" s="150">
        <f t="shared" si="7"/>
        <v>1781000</v>
      </c>
      <c r="K159" s="168"/>
    </row>
    <row r="160" spans="1:11" x14ac:dyDescent="0.35">
      <c r="A160" s="175">
        <v>21</v>
      </c>
      <c r="B160" s="174" t="s">
        <v>250</v>
      </c>
      <c r="C160" s="174" t="s">
        <v>10</v>
      </c>
      <c r="D160" s="154" t="s">
        <v>10</v>
      </c>
      <c r="E160" s="154" t="s">
        <v>18</v>
      </c>
      <c r="F160" s="175"/>
      <c r="G160" s="175"/>
      <c r="H160" s="175">
        <v>1</v>
      </c>
      <c r="I160" s="175"/>
      <c r="J160" s="158">
        <v>100000</v>
      </c>
      <c r="K160" s="153"/>
    </row>
    <row r="161" spans="1:11" x14ac:dyDescent="0.35">
      <c r="A161" s="175">
        <v>22</v>
      </c>
      <c r="B161" s="174" t="s">
        <v>251</v>
      </c>
      <c r="C161" s="174" t="s">
        <v>10</v>
      </c>
      <c r="D161" s="154" t="s">
        <v>10</v>
      </c>
      <c r="E161" s="154" t="s">
        <v>18</v>
      </c>
      <c r="F161" s="175"/>
      <c r="G161" s="175"/>
      <c r="H161" s="175">
        <v>1</v>
      </c>
      <c r="I161" s="175"/>
      <c r="J161" s="158">
        <v>90700</v>
      </c>
      <c r="K161" s="153"/>
    </row>
    <row r="162" spans="1:11" s="185" customFormat="1" x14ac:dyDescent="0.35">
      <c r="A162" s="175">
        <v>23</v>
      </c>
      <c r="B162" s="174" t="s">
        <v>252</v>
      </c>
      <c r="C162" s="174" t="s">
        <v>254</v>
      </c>
      <c r="D162" s="154" t="s">
        <v>10</v>
      </c>
      <c r="E162" s="154" t="s">
        <v>18</v>
      </c>
      <c r="F162" s="175"/>
      <c r="G162" s="175"/>
      <c r="H162" s="175">
        <v>1</v>
      </c>
      <c r="I162" s="175"/>
      <c r="J162" s="158">
        <v>100000</v>
      </c>
      <c r="K162" s="153"/>
    </row>
    <row r="163" spans="1:11" s="185" customFormat="1" x14ac:dyDescent="0.35">
      <c r="A163" s="175">
        <v>24</v>
      </c>
      <c r="B163" s="174" t="s">
        <v>376</v>
      </c>
      <c r="C163" s="174" t="s">
        <v>237</v>
      </c>
      <c r="D163" s="154" t="s">
        <v>10</v>
      </c>
      <c r="E163" s="154" t="s">
        <v>18</v>
      </c>
      <c r="F163" s="175"/>
      <c r="G163" s="175"/>
      <c r="H163" s="175">
        <v>1</v>
      </c>
      <c r="I163" s="175"/>
      <c r="J163" s="158">
        <v>96200</v>
      </c>
      <c r="K163" s="153"/>
    </row>
    <row r="164" spans="1:11" x14ac:dyDescent="0.35">
      <c r="A164" s="154"/>
      <c r="B164" s="161"/>
      <c r="C164" s="161"/>
      <c r="D164" s="154"/>
      <c r="E164" s="154"/>
      <c r="F164" s="154"/>
      <c r="G164" s="154"/>
      <c r="H164" s="154"/>
      <c r="I164" s="154"/>
      <c r="J164" s="158"/>
      <c r="K164" s="153"/>
    </row>
    <row r="165" spans="1:11" ht="21.75" thickBot="1" x14ac:dyDescent="0.4">
      <c r="A165" s="186" t="s">
        <v>36</v>
      </c>
      <c r="B165" s="187" t="s">
        <v>319</v>
      </c>
      <c r="C165" s="188">
        <f>SUM(F165:I165)</f>
        <v>24</v>
      </c>
      <c r="D165" s="187"/>
      <c r="E165" s="188"/>
      <c r="F165" s="188">
        <f>SUM(F159:F164)</f>
        <v>14</v>
      </c>
      <c r="G165" s="188">
        <f>SUM(G159:G164)</f>
        <v>4</v>
      </c>
      <c r="H165" s="188">
        <f>SUM(H159:H164)</f>
        <v>5</v>
      </c>
      <c r="I165" s="188">
        <v>1</v>
      </c>
      <c r="J165" s="143">
        <f>SUM(J159:J164)</f>
        <v>2167900</v>
      </c>
      <c r="K165" s="189"/>
    </row>
    <row r="166" spans="1:11" ht="21.75" thickTop="1" x14ac:dyDescent="0.35">
      <c r="A166" s="171"/>
      <c r="B166" s="167" t="s">
        <v>356</v>
      </c>
      <c r="C166" s="167"/>
      <c r="D166" s="167"/>
      <c r="E166" s="167"/>
      <c r="F166" s="30"/>
      <c r="G166" s="30"/>
      <c r="H166" s="30"/>
      <c r="I166" s="30"/>
      <c r="J166" s="158"/>
      <c r="K166" s="153"/>
    </row>
    <row r="167" spans="1:11" x14ac:dyDescent="0.35">
      <c r="A167" s="154">
        <v>1</v>
      </c>
      <c r="B167" s="161" t="s">
        <v>89</v>
      </c>
      <c r="C167" s="161" t="s">
        <v>11</v>
      </c>
      <c r="D167" s="154" t="s">
        <v>11</v>
      </c>
      <c r="E167" s="154" t="s">
        <v>18</v>
      </c>
      <c r="F167" s="154">
        <v>1</v>
      </c>
      <c r="G167" s="154"/>
      <c r="H167" s="154"/>
      <c r="I167" s="154"/>
      <c r="J167" s="158">
        <v>99300</v>
      </c>
      <c r="K167" s="153"/>
    </row>
    <row r="168" spans="1:11" x14ac:dyDescent="0.35">
      <c r="A168" s="154">
        <v>2</v>
      </c>
      <c r="B168" s="161" t="s">
        <v>368</v>
      </c>
      <c r="C168" s="161" t="s">
        <v>258</v>
      </c>
      <c r="D168" s="154" t="s">
        <v>11</v>
      </c>
      <c r="E168" s="154" t="s">
        <v>18</v>
      </c>
      <c r="F168" s="154">
        <v>1</v>
      </c>
      <c r="G168" s="154"/>
      <c r="H168" s="154"/>
      <c r="I168" s="154"/>
      <c r="J168" s="158">
        <v>100000</v>
      </c>
      <c r="K168" s="153"/>
    </row>
    <row r="169" spans="1:11" x14ac:dyDescent="0.35">
      <c r="A169" s="154">
        <v>3</v>
      </c>
      <c r="B169" s="161" t="s">
        <v>102</v>
      </c>
      <c r="C169" s="161" t="s">
        <v>259</v>
      </c>
      <c r="D169" s="154" t="s">
        <v>11</v>
      </c>
      <c r="E169" s="154" t="s">
        <v>18</v>
      </c>
      <c r="F169" s="154">
        <v>1</v>
      </c>
      <c r="G169" s="154"/>
      <c r="H169" s="154"/>
      <c r="I169" s="154"/>
      <c r="J169" s="158">
        <v>42000</v>
      </c>
      <c r="K169" s="153"/>
    </row>
    <row r="170" spans="1:11" x14ac:dyDescent="0.35">
      <c r="A170" s="154">
        <v>4</v>
      </c>
      <c r="B170" s="161" t="s">
        <v>103</v>
      </c>
      <c r="C170" s="161" t="s">
        <v>260</v>
      </c>
      <c r="D170" s="154" t="s">
        <v>11</v>
      </c>
      <c r="E170" s="154" t="s">
        <v>18</v>
      </c>
      <c r="F170" s="154">
        <v>1</v>
      </c>
      <c r="G170" s="154"/>
      <c r="H170" s="154"/>
      <c r="I170" s="154"/>
      <c r="J170" s="158">
        <v>100000</v>
      </c>
      <c r="K170" s="153"/>
    </row>
    <row r="171" spans="1:11" x14ac:dyDescent="0.35">
      <c r="A171" s="154">
        <v>5</v>
      </c>
      <c r="B171" s="161" t="s">
        <v>392</v>
      </c>
      <c r="C171" s="161" t="s">
        <v>261</v>
      </c>
      <c r="D171" s="154" t="s">
        <v>11</v>
      </c>
      <c r="E171" s="154" t="s">
        <v>18</v>
      </c>
      <c r="F171" s="154">
        <v>1</v>
      </c>
      <c r="G171" s="154"/>
      <c r="H171" s="154"/>
      <c r="I171" s="154"/>
      <c r="J171" s="158">
        <v>100000</v>
      </c>
      <c r="K171" s="153"/>
    </row>
    <row r="172" spans="1:11" x14ac:dyDescent="0.35">
      <c r="A172" s="154">
        <v>6</v>
      </c>
      <c r="B172" s="160" t="s">
        <v>104</v>
      </c>
      <c r="C172" s="160" t="s">
        <v>262</v>
      </c>
      <c r="D172" s="154" t="s">
        <v>11</v>
      </c>
      <c r="E172" s="154" t="s">
        <v>18</v>
      </c>
      <c r="F172" s="172">
        <v>1</v>
      </c>
      <c r="G172" s="172"/>
      <c r="H172" s="172"/>
      <c r="I172" s="172"/>
      <c r="J172" s="190">
        <v>73500</v>
      </c>
      <c r="K172" s="153"/>
    </row>
    <row r="173" spans="1:11" x14ac:dyDescent="0.35">
      <c r="A173" s="154">
        <v>7</v>
      </c>
      <c r="B173" s="160" t="s">
        <v>105</v>
      </c>
      <c r="C173" s="160" t="s">
        <v>263</v>
      </c>
      <c r="D173" s="154" t="s">
        <v>11</v>
      </c>
      <c r="E173" s="154" t="s">
        <v>18</v>
      </c>
      <c r="F173" s="172">
        <v>1</v>
      </c>
      <c r="G173" s="172"/>
      <c r="H173" s="172"/>
      <c r="I173" s="172"/>
      <c r="J173" s="190">
        <v>68000</v>
      </c>
      <c r="K173" s="153"/>
    </row>
    <row r="174" spans="1:11" x14ac:dyDescent="0.35">
      <c r="A174" s="154">
        <v>8</v>
      </c>
      <c r="B174" s="160" t="s">
        <v>106</v>
      </c>
      <c r="C174" s="160" t="s">
        <v>263</v>
      </c>
      <c r="D174" s="154" t="s">
        <v>11</v>
      </c>
      <c r="E174" s="154" t="s">
        <v>18</v>
      </c>
      <c r="F174" s="172">
        <v>1</v>
      </c>
      <c r="G174" s="172"/>
      <c r="H174" s="172"/>
      <c r="I174" s="172"/>
      <c r="J174" s="190">
        <v>31000</v>
      </c>
      <c r="K174" s="153"/>
    </row>
    <row r="175" spans="1:11" x14ac:dyDescent="0.35">
      <c r="A175" s="154">
        <v>9</v>
      </c>
      <c r="B175" s="160" t="s">
        <v>107</v>
      </c>
      <c r="C175" s="160" t="s">
        <v>264</v>
      </c>
      <c r="D175" s="154" t="s">
        <v>11</v>
      </c>
      <c r="E175" s="154" t="s">
        <v>18</v>
      </c>
      <c r="F175" s="172">
        <v>1</v>
      </c>
      <c r="G175" s="172"/>
      <c r="H175" s="172"/>
      <c r="I175" s="172"/>
      <c r="J175" s="190">
        <v>84100</v>
      </c>
      <c r="K175" s="153"/>
    </row>
    <row r="176" spans="1:11" x14ac:dyDescent="0.35">
      <c r="A176" s="154">
        <v>10</v>
      </c>
      <c r="B176" s="160" t="s">
        <v>127</v>
      </c>
      <c r="C176" s="160" t="s">
        <v>265</v>
      </c>
      <c r="D176" s="154" t="s">
        <v>11</v>
      </c>
      <c r="E176" s="154" t="s">
        <v>18</v>
      </c>
      <c r="F176" s="172">
        <v>1</v>
      </c>
      <c r="G176" s="172"/>
      <c r="H176" s="172"/>
      <c r="I176" s="172"/>
      <c r="J176" s="190">
        <v>41000</v>
      </c>
      <c r="K176" s="153"/>
    </row>
    <row r="177" spans="1:12" x14ac:dyDescent="0.35">
      <c r="A177" s="154">
        <v>11</v>
      </c>
      <c r="B177" s="160" t="s">
        <v>128</v>
      </c>
      <c r="C177" s="160" t="s">
        <v>266</v>
      </c>
      <c r="D177" s="154" t="s">
        <v>11</v>
      </c>
      <c r="E177" s="154" t="s">
        <v>18</v>
      </c>
      <c r="F177" s="172">
        <v>1</v>
      </c>
      <c r="G177" s="172"/>
      <c r="H177" s="172"/>
      <c r="I177" s="172"/>
      <c r="J177" s="190">
        <v>100000</v>
      </c>
      <c r="K177" s="153"/>
    </row>
    <row r="178" spans="1:12" x14ac:dyDescent="0.35">
      <c r="A178" s="154">
        <v>12</v>
      </c>
      <c r="B178" s="160" t="s">
        <v>143</v>
      </c>
      <c r="C178" s="160" t="s">
        <v>258</v>
      </c>
      <c r="D178" s="154" t="s">
        <v>11</v>
      </c>
      <c r="E178" s="154" t="s">
        <v>18</v>
      </c>
      <c r="F178" s="172"/>
      <c r="G178" s="172">
        <v>1</v>
      </c>
      <c r="H178" s="172"/>
      <c r="I178" s="172"/>
      <c r="J178" s="190">
        <v>100000</v>
      </c>
      <c r="K178" s="153"/>
    </row>
    <row r="179" spans="1:12" x14ac:dyDescent="0.35">
      <c r="A179" s="154">
        <v>13</v>
      </c>
      <c r="B179" s="160" t="s">
        <v>172</v>
      </c>
      <c r="C179" s="160" t="s">
        <v>265</v>
      </c>
      <c r="D179" s="154" t="s">
        <v>11</v>
      </c>
      <c r="E179" s="154" t="s">
        <v>18</v>
      </c>
      <c r="F179" s="154">
        <v>1</v>
      </c>
      <c r="G179" s="154"/>
      <c r="H179" s="154"/>
      <c r="I179" s="154"/>
      <c r="J179" s="158">
        <v>17500</v>
      </c>
      <c r="K179" s="153"/>
    </row>
    <row r="180" spans="1:12" x14ac:dyDescent="0.35">
      <c r="A180" s="154">
        <v>14</v>
      </c>
      <c r="B180" s="161" t="s">
        <v>267</v>
      </c>
      <c r="C180" s="161" t="s">
        <v>258</v>
      </c>
      <c r="D180" s="154" t="s">
        <v>11</v>
      </c>
      <c r="E180" s="154" t="s">
        <v>18</v>
      </c>
      <c r="F180" s="154"/>
      <c r="G180" s="154"/>
      <c r="H180" s="154">
        <v>1</v>
      </c>
      <c r="I180" s="154"/>
      <c r="J180" s="158">
        <v>99000</v>
      </c>
      <c r="K180" s="153"/>
    </row>
    <row r="181" spans="1:12" x14ac:dyDescent="0.35">
      <c r="A181" s="154">
        <v>15</v>
      </c>
      <c r="B181" s="160" t="s">
        <v>268</v>
      </c>
      <c r="C181" s="161" t="s">
        <v>264</v>
      </c>
      <c r="D181" s="154" t="s">
        <v>11</v>
      </c>
      <c r="E181" s="154" t="s">
        <v>18</v>
      </c>
      <c r="F181" s="154"/>
      <c r="G181" s="154"/>
      <c r="H181" s="154">
        <v>1</v>
      </c>
      <c r="I181" s="154"/>
      <c r="J181" s="158">
        <v>99500</v>
      </c>
      <c r="K181" s="153"/>
    </row>
    <row r="182" spans="1:12" x14ac:dyDescent="0.35">
      <c r="A182" s="191" t="s">
        <v>36</v>
      </c>
      <c r="B182" s="192" t="s">
        <v>407</v>
      </c>
      <c r="C182" s="193">
        <f>SUM(F182:I182)</f>
        <v>15</v>
      </c>
      <c r="D182" s="192"/>
      <c r="E182" s="193"/>
      <c r="F182" s="193">
        <f>SUM(F167:F181)</f>
        <v>12</v>
      </c>
      <c r="G182" s="193">
        <f>SUM(G167:G181)</f>
        <v>1</v>
      </c>
      <c r="H182" s="193">
        <f>SUM(H167:H181)</f>
        <v>2</v>
      </c>
      <c r="I182" s="193">
        <f>SUM(I167:I181)</f>
        <v>0</v>
      </c>
      <c r="J182" s="141">
        <f>SUM(J167:J181)</f>
        <v>1154900</v>
      </c>
      <c r="K182" s="193"/>
    </row>
    <row r="183" spans="1:12" x14ac:dyDescent="0.35">
      <c r="A183" s="228" t="s">
        <v>0</v>
      </c>
      <c r="B183" s="228" t="s">
        <v>32</v>
      </c>
      <c r="C183" s="230" t="s">
        <v>164</v>
      </c>
      <c r="D183" s="230"/>
      <c r="E183" s="230"/>
      <c r="F183" s="230"/>
      <c r="G183" s="230"/>
      <c r="H183" s="230"/>
      <c r="I183" s="230"/>
      <c r="J183" s="149" t="s">
        <v>34</v>
      </c>
      <c r="K183" s="228" t="s">
        <v>19</v>
      </c>
    </row>
    <row r="184" spans="1:12" x14ac:dyDescent="0.35">
      <c r="A184" s="229"/>
      <c r="B184" s="229"/>
      <c r="C184" s="30" t="s">
        <v>190</v>
      </c>
      <c r="D184" s="30" t="s">
        <v>1</v>
      </c>
      <c r="E184" s="30" t="s">
        <v>198</v>
      </c>
      <c r="F184" s="30" t="s">
        <v>422</v>
      </c>
      <c r="G184" s="30" t="s">
        <v>166</v>
      </c>
      <c r="H184" s="30" t="s">
        <v>188</v>
      </c>
      <c r="I184" s="30" t="s">
        <v>167</v>
      </c>
      <c r="J184" s="150" t="s">
        <v>35</v>
      </c>
      <c r="K184" s="229"/>
    </row>
    <row r="185" spans="1:12" x14ac:dyDescent="0.35">
      <c r="A185" s="171"/>
      <c r="B185" s="136" t="s">
        <v>416</v>
      </c>
      <c r="C185" s="30">
        <f>C182</f>
        <v>15</v>
      </c>
      <c r="D185" s="170"/>
      <c r="E185" s="170"/>
      <c r="F185" s="30">
        <f>F182</f>
        <v>12</v>
      </c>
      <c r="G185" s="30">
        <f t="shared" ref="G185:J185" si="8">G182</f>
        <v>1</v>
      </c>
      <c r="H185" s="30">
        <f t="shared" si="8"/>
        <v>2</v>
      </c>
      <c r="I185" s="30">
        <f t="shared" si="8"/>
        <v>0</v>
      </c>
      <c r="J185" s="150">
        <f t="shared" si="8"/>
        <v>1154900</v>
      </c>
      <c r="K185" s="168"/>
    </row>
    <row r="186" spans="1:12" x14ac:dyDescent="0.35">
      <c r="A186" s="154">
        <v>16</v>
      </c>
      <c r="B186" s="161" t="s">
        <v>269</v>
      </c>
      <c r="C186" s="161" t="s">
        <v>262</v>
      </c>
      <c r="D186" s="154" t="s">
        <v>11</v>
      </c>
      <c r="E186" s="154" t="s">
        <v>18</v>
      </c>
      <c r="F186" s="154"/>
      <c r="G186" s="154"/>
      <c r="H186" s="154">
        <v>1</v>
      </c>
      <c r="I186" s="154"/>
      <c r="J186" s="158">
        <v>100000</v>
      </c>
      <c r="K186" s="153"/>
    </row>
    <row r="187" spans="1:12" x14ac:dyDescent="0.35">
      <c r="A187" s="154">
        <v>17</v>
      </c>
      <c r="B187" s="161" t="s">
        <v>270</v>
      </c>
      <c r="C187" s="161" t="s">
        <v>264</v>
      </c>
      <c r="D187" s="154" t="s">
        <v>11</v>
      </c>
      <c r="E187" s="154" t="s">
        <v>18</v>
      </c>
      <c r="F187" s="154"/>
      <c r="G187" s="154"/>
      <c r="H187" s="154">
        <v>1</v>
      </c>
      <c r="I187" s="154"/>
      <c r="J187" s="158">
        <v>100000</v>
      </c>
      <c r="K187" s="153"/>
    </row>
    <row r="188" spans="1:12" x14ac:dyDescent="0.35">
      <c r="A188" s="154">
        <v>18</v>
      </c>
      <c r="B188" s="161" t="s">
        <v>271</v>
      </c>
      <c r="C188" s="161" t="s">
        <v>262</v>
      </c>
      <c r="D188" s="154" t="s">
        <v>11</v>
      </c>
      <c r="E188" s="154" t="s">
        <v>18</v>
      </c>
      <c r="F188" s="154"/>
      <c r="G188" s="154"/>
      <c r="H188" s="154">
        <v>1</v>
      </c>
      <c r="I188" s="154"/>
      <c r="J188" s="158">
        <v>100000</v>
      </c>
      <c r="K188" s="153"/>
    </row>
    <row r="189" spans="1:12" x14ac:dyDescent="0.35">
      <c r="A189" s="154">
        <v>19</v>
      </c>
      <c r="B189" s="161" t="s">
        <v>364</v>
      </c>
      <c r="C189" s="161" t="s">
        <v>365</v>
      </c>
      <c r="D189" s="154" t="s">
        <v>11</v>
      </c>
      <c r="E189" s="154" t="s">
        <v>18</v>
      </c>
      <c r="F189" s="154"/>
      <c r="G189" s="154"/>
      <c r="H189" s="154">
        <v>1</v>
      </c>
      <c r="I189" s="154"/>
      <c r="J189" s="158">
        <v>93000</v>
      </c>
      <c r="K189" s="153"/>
    </row>
    <row r="190" spans="1:12" x14ac:dyDescent="0.35">
      <c r="A190" s="154">
        <v>20</v>
      </c>
      <c r="B190" s="161" t="s">
        <v>369</v>
      </c>
      <c r="C190" s="161" t="s">
        <v>261</v>
      </c>
      <c r="D190" s="154" t="s">
        <v>11</v>
      </c>
      <c r="E190" s="154" t="s">
        <v>18</v>
      </c>
      <c r="F190" s="154"/>
      <c r="G190" s="154"/>
      <c r="H190" s="154">
        <v>1</v>
      </c>
      <c r="I190" s="154"/>
      <c r="J190" s="158">
        <v>100000</v>
      </c>
      <c r="K190" s="194"/>
    </row>
    <row r="191" spans="1:12" x14ac:dyDescent="0.35">
      <c r="A191" s="175"/>
      <c r="B191" s="174"/>
      <c r="C191" s="174"/>
      <c r="D191" s="175"/>
      <c r="E191" s="175"/>
      <c r="F191" s="175"/>
      <c r="G191" s="175"/>
      <c r="H191" s="175"/>
      <c r="I191" s="175"/>
      <c r="J191" s="158"/>
      <c r="K191" s="194"/>
      <c r="L191" s="195"/>
    </row>
    <row r="192" spans="1:12" x14ac:dyDescent="0.35">
      <c r="A192" s="165" t="s">
        <v>36</v>
      </c>
      <c r="B192" s="138" t="s">
        <v>403</v>
      </c>
      <c r="C192" s="139">
        <f>SUM(F192:I192)</f>
        <v>20</v>
      </c>
      <c r="D192" s="138"/>
      <c r="E192" s="139"/>
      <c r="F192" s="139">
        <f>SUM(F185:F190)</f>
        <v>12</v>
      </c>
      <c r="G192" s="139">
        <f>SUM(G185:G190)</f>
        <v>1</v>
      </c>
      <c r="H192" s="139">
        <f>SUM(H185:H190)</f>
        <v>7</v>
      </c>
      <c r="I192" s="139">
        <f>SUM(I185:I190)</f>
        <v>0</v>
      </c>
      <c r="J192" s="143">
        <f>SUM(J185:J190)</f>
        <v>1647900</v>
      </c>
      <c r="K192" s="140"/>
    </row>
    <row r="193" spans="1:11" x14ac:dyDescent="0.35">
      <c r="A193" s="171"/>
      <c r="B193" s="167" t="s">
        <v>390</v>
      </c>
      <c r="C193" s="167"/>
      <c r="D193" s="167"/>
      <c r="E193" s="167"/>
      <c r="F193" s="30"/>
      <c r="G193" s="30"/>
      <c r="H193" s="30"/>
      <c r="I193" s="30"/>
      <c r="J193" s="176"/>
      <c r="K193" s="168"/>
    </row>
    <row r="194" spans="1:11" x14ac:dyDescent="0.35">
      <c r="A194" s="154">
        <v>1</v>
      </c>
      <c r="B194" s="161" t="s">
        <v>79</v>
      </c>
      <c r="C194" s="161" t="s">
        <v>12</v>
      </c>
      <c r="D194" s="154" t="s">
        <v>12</v>
      </c>
      <c r="E194" s="154" t="s">
        <v>18</v>
      </c>
      <c r="F194" s="154">
        <v>1</v>
      </c>
      <c r="G194" s="154"/>
      <c r="H194" s="154"/>
      <c r="I194" s="154"/>
      <c r="J194" s="158">
        <v>100000</v>
      </c>
      <c r="K194" s="153"/>
    </row>
    <row r="195" spans="1:11" x14ac:dyDescent="0.35">
      <c r="A195" s="154">
        <v>2</v>
      </c>
      <c r="B195" s="161" t="s">
        <v>80</v>
      </c>
      <c r="C195" s="161" t="s">
        <v>272</v>
      </c>
      <c r="D195" s="154" t="s">
        <v>12</v>
      </c>
      <c r="E195" s="154" t="s">
        <v>18</v>
      </c>
      <c r="F195" s="154">
        <v>1</v>
      </c>
      <c r="G195" s="154"/>
      <c r="H195" s="154"/>
      <c r="I195" s="154"/>
      <c r="J195" s="158">
        <v>87900</v>
      </c>
      <c r="K195" s="153"/>
    </row>
    <row r="196" spans="1:11" x14ac:dyDescent="0.35">
      <c r="A196" s="154">
        <v>3</v>
      </c>
      <c r="B196" s="161" t="s">
        <v>81</v>
      </c>
      <c r="C196" s="161" t="s">
        <v>272</v>
      </c>
      <c r="D196" s="154" t="s">
        <v>12</v>
      </c>
      <c r="E196" s="154" t="s">
        <v>18</v>
      </c>
      <c r="F196" s="154">
        <v>1</v>
      </c>
      <c r="G196" s="154"/>
      <c r="H196" s="154"/>
      <c r="I196" s="154"/>
      <c r="J196" s="158">
        <v>100000</v>
      </c>
      <c r="K196" s="153"/>
    </row>
    <row r="197" spans="1:11" x14ac:dyDescent="0.35">
      <c r="A197" s="154">
        <v>4</v>
      </c>
      <c r="B197" s="161" t="s">
        <v>101</v>
      </c>
      <c r="C197" s="161" t="s">
        <v>12</v>
      </c>
      <c r="D197" s="154" t="s">
        <v>12</v>
      </c>
      <c r="E197" s="154" t="s">
        <v>18</v>
      </c>
      <c r="F197" s="154">
        <v>1</v>
      </c>
      <c r="G197" s="154"/>
      <c r="H197" s="154"/>
      <c r="I197" s="154"/>
      <c r="J197" s="158">
        <v>93878</v>
      </c>
      <c r="K197" s="153"/>
    </row>
    <row r="198" spans="1:11" x14ac:dyDescent="0.35">
      <c r="A198" s="154">
        <v>5</v>
      </c>
      <c r="B198" s="161" t="s">
        <v>404</v>
      </c>
      <c r="C198" s="161" t="s">
        <v>272</v>
      </c>
      <c r="D198" s="154" t="s">
        <v>12</v>
      </c>
      <c r="E198" s="154" t="s">
        <v>18</v>
      </c>
      <c r="F198" s="154"/>
      <c r="G198" s="154"/>
      <c r="H198" s="154">
        <v>1</v>
      </c>
      <c r="I198" s="154"/>
      <c r="J198" s="158">
        <v>81400</v>
      </c>
      <c r="K198" s="153"/>
    </row>
    <row r="199" spans="1:11" x14ac:dyDescent="0.35">
      <c r="A199" s="154">
        <v>6</v>
      </c>
      <c r="B199" s="161" t="s">
        <v>273</v>
      </c>
      <c r="C199" s="161" t="s">
        <v>274</v>
      </c>
      <c r="D199" s="154" t="s">
        <v>12</v>
      </c>
      <c r="E199" s="154" t="s">
        <v>18</v>
      </c>
      <c r="F199" s="154"/>
      <c r="G199" s="154"/>
      <c r="H199" s="154">
        <v>1</v>
      </c>
      <c r="I199" s="154"/>
      <c r="J199" s="158">
        <v>35000</v>
      </c>
      <c r="K199" s="153"/>
    </row>
    <row r="200" spans="1:11" x14ac:dyDescent="0.35">
      <c r="A200" s="154">
        <v>7</v>
      </c>
      <c r="B200" s="161" t="s">
        <v>275</v>
      </c>
      <c r="C200" s="161" t="s">
        <v>272</v>
      </c>
      <c r="D200" s="154" t="s">
        <v>12</v>
      </c>
      <c r="E200" s="154" t="s">
        <v>18</v>
      </c>
      <c r="F200" s="154"/>
      <c r="G200" s="154"/>
      <c r="H200" s="154">
        <v>1</v>
      </c>
      <c r="I200" s="154"/>
      <c r="J200" s="158">
        <v>44400</v>
      </c>
      <c r="K200" s="153"/>
    </row>
    <row r="201" spans="1:11" x14ac:dyDescent="0.35">
      <c r="A201" s="154">
        <v>8</v>
      </c>
      <c r="B201" s="161" t="s">
        <v>276</v>
      </c>
      <c r="C201" s="161" t="s">
        <v>274</v>
      </c>
      <c r="D201" s="154" t="s">
        <v>12</v>
      </c>
      <c r="E201" s="154" t="s">
        <v>18</v>
      </c>
      <c r="F201" s="154"/>
      <c r="G201" s="154"/>
      <c r="H201" s="154">
        <v>1</v>
      </c>
      <c r="I201" s="154"/>
      <c r="J201" s="158">
        <v>100000</v>
      </c>
      <c r="K201" s="153"/>
    </row>
    <row r="202" spans="1:11" x14ac:dyDescent="0.35">
      <c r="A202" s="154">
        <v>9</v>
      </c>
      <c r="B202" s="161" t="s">
        <v>360</v>
      </c>
      <c r="C202" s="161" t="s">
        <v>361</v>
      </c>
      <c r="D202" s="154" t="s">
        <v>12</v>
      </c>
      <c r="E202" s="161" t="s">
        <v>18</v>
      </c>
      <c r="F202" s="154"/>
      <c r="G202" s="154"/>
      <c r="H202" s="154">
        <v>1</v>
      </c>
      <c r="I202" s="154"/>
      <c r="J202" s="158">
        <v>100000</v>
      </c>
      <c r="K202" s="153"/>
    </row>
    <row r="203" spans="1:11" x14ac:dyDescent="0.35">
      <c r="A203" s="154">
        <v>10</v>
      </c>
      <c r="B203" s="161" t="s">
        <v>362</v>
      </c>
      <c r="C203" s="161" t="s">
        <v>361</v>
      </c>
      <c r="D203" s="154" t="s">
        <v>12</v>
      </c>
      <c r="E203" s="154" t="s">
        <v>18</v>
      </c>
      <c r="F203" s="154">
        <v>1</v>
      </c>
      <c r="G203" s="154"/>
      <c r="H203" s="154"/>
      <c r="I203" s="154"/>
      <c r="J203" s="158">
        <v>100000</v>
      </c>
      <c r="K203" s="153"/>
    </row>
    <row r="204" spans="1:11" x14ac:dyDescent="0.35">
      <c r="A204" s="154">
        <v>11</v>
      </c>
      <c r="B204" s="161" t="s">
        <v>370</v>
      </c>
      <c r="C204" s="161" t="s">
        <v>363</v>
      </c>
      <c r="D204" s="154" t="s">
        <v>12</v>
      </c>
      <c r="E204" s="154" t="s">
        <v>18</v>
      </c>
      <c r="F204" s="154"/>
      <c r="G204" s="154"/>
      <c r="H204" s="154"/>
      <c r="I204" s="154">
        <v>1</v>
      </c>
      <c r="J204" s="158">
        <v>100000</v>
      </c>
      <c r="K204" s="153"/>
    </row>
    <row r="205" spans="1:11" x14ac:dyDescent="0.35">
      <c r="A205" s="154">
        <v>12</v>
      </c>
      <c r="B205" s="161" t="s">
        <v>388</v>
      </c>
      <c r="C205" s="161" t="s">
        <v>12</v>
      </c>
      <c r="D205" s="154" t="s">
        <v>12</v>
      </c>
      <c r="E205" s="154" t="s">
        <v>18</v>
      </c>
      <c r="F205" s="154"/>
      <c r="G205" s="154"/>
      <c r="H205" s="154"/>
      <c r="I205" s="154">
        <v>1</v>
      </c>
      <c r="J205" s="158">
        <v>99900</v>
      </c>
      <c r="K205" s="153"/>
    </row>
    <row r="206" spans="1:11" x14ac:dyDescent="0.35">
      <c r="A206" s="154">
        <v>13</v>
      </c>
      <c r="B206" s="161" t="s">
        <v>386</v>
      </c>
      <c r="C206" s="161" t="s">
        <v>363</v>
      </c>
      <c r="D206" s="154" t="s">
        <v>12</v>
      </c>
      <c r="E206" s="154" t="s">
        <v>18</v>
      </c>
      <c r="F206" s="154"/>
      <c r="G206" s="154"/>
      <c r="H206" s="154">
        <v>1</v>
      </c>
      <c r="I206" s="154"/>
      <c r="J206" s="158">
        <v>46000</v>
      </c>
      <c r="K206" s="153"/>
    </row>
    <row r="207" spans="1:11" x14ac:dyDescent="0.35">
      <c r="A207" s="154"/>
      <c r="B207" s="161"/>
      <c r="C207" s="161"/>
      <c r="D207" s="154"/>
      <c r="E207" s="154"/>
      <c r="F207" s="154"/>
      <c r="G207" s="154"/>
      <c r="H207" s="154"/>
      <c r="I207" s="154"/>
      <c r="J207" s="158"/>
      <c r="K207" s="153"/>
    </row>
    <row r="208" spans="1:11" x14ac:dyDescent="0.35">
      <c r="A208" s="165" t="s">
        <v>36</v>
      </c>
      <c r="B208" s="138" t="s">
        <v>321</v>
      </c>
      <c r="C208" s="139">
        <f>SUM(F208:I208)</f>
        <v>13</v>
      </c>
      <c r="D208" s="140"/>
      <c r="E208" s="139" t="s">
        <v>36</v>
      </c>
      <c r="F208" s="139">
        <f t="shared" ref="F208:I208" si="9">SUM(F194:F205)</f>
        <v>5</v>
      </c>
      <c r="G208" s="139">
        <f t="shared" si="9"/>
        <v>0</v>
      </c>
      <c r="H208" s="139">
        <v>6</v>
      </c>
      <c r="I208" s="139">
        <f t="shared" si="9"/>
        <v>2</v>
      </c>
      <c r="J208" s="143">
        <f>SUM(J194:J206)</f>
        <v>1088478</v>
      </c>
      <c r="K208" s="144"/>
    </row>
    <row r="209" spans="1:11" x14ac:dyDescent="0.35">
      <c r="A209" s="228" t="s">
        <v>0</v>
      </c>
      <c r="B209" s="228" t="s">
        <v>32</v>
      </c>
      <c r="C209" s="230" t="s">
        <v>164</v>
      </c>
      <c r="D209" s="230"/>
      <c r="E209" s="230"/>
      <c r="F209" s="230"/>
      <c r="G209" s="230"/>
      <c r="H209" s="230"/>
      <c r="I209" s="230"/>
      <c r="J209" s="149" t="s">
        <v>34</v>
      </c>
      <c r="K209" s="228" t="s">
        <v>19</v>
      </c>
    </row>
    <row r="210" spans="1:11" x14ac:dyDescent="0.35">
      <c r="A210" s="229"/>
      <c r="B210" s="229"/>
      <c r="C210" s="30" t="s">
        <v>190</v>
      </c>
      <c r="D210" s="30" t="s">
        <v>1</v>
      </c>
      <c r="E210" s="30" t="s">
        <v>198</v>
      </c>
      <c r="F210" s="30" t="s">
        <v>422</v>
      </c>
      <c r="G210" s="30" t="s">
        <v>166</v>
      </c>
      <c r="H210" s="30" t="s">
        <v>188</v>
      </c>
      <c r="I210" s="30" t="s">
        <v>167</v>
      </c>
      <c r="J210" s="150" t="s">
        <v>35</v>
      </c>
      <c r="K210" s="229"/>
    </row>
    <row r="211" spans="1:11" x14ac:dyDescent="0.35">
      <c r="A211" s="30"/>
      <c r="B211" s="136" t="s">
        <v>357</v>
      </c>
      <c r="C211" s="30"/>
      <c r="D211" s="30"/>
      <c r="E211" s="30"/>
      <c r="F211" s="30"/>
      <c r="G211" s="30"/>
      <c r="H211" s="30"/>
      <c r="I211" s="30"/>
      <c r="J211" s="150"/>
      <c r="K211" s="168"/>
    </row>
    <row r="212" spans="1:11" x14ac:dyDescent="0.35">
      <c r="A212" s="171">
        <v>1</v>
      </c>
      <c r="B212" s="170" t="s">
        <v>61</v>
      </c>
      <c r="C212" s="170" t="s">
        <v>277</v>
      </c>
      <c r="D212" s="171" t="s">
        <v>13</v>
      </c>
      <c r="E212" s="171" t="s">
        <v>18</v>
      </c>
      <c r="F212" s="171">
        <v>1</v>
      </c>
      <c r="G212" s="171"/>
      <c r="H212" s="171"/>
      <c r="I212" s="171"/>
      <c r="J212" s="176">
        <v>66500</v>
      </c>
      <c r="K212" s="168"/>
    </row>
    <row r="213" spans="1:11" x14ac:dyDescent="0.35">
      <c r="A213" s="154">
        <v>2</v>
      </c>
      <c r="B213" s="161" t="s">
        <v>62</v>
      </c>
      <c r="C213" s="161" t="s">
        <v>13</v>
      </c>
      <c r="D213" s="154" t="s">
        <v>13</v>
      </c>
      <c r="E213" s="154" t="s">
        <v>18</v>
      </c>
      <c r="F213" s="154">
        <v>1</v>
      </c>
      <c r="G213" s="154"/>
      <c r="H213" s="154"/>
      <c r="I213" s="154"/>
      <c r="J213" s="190">
        <v>35000</v>
      </c>
      <c r="K213" s="153"/>
    </row>
    <row r="214" spans="1:11" x14ac:dyDescent="0.35">
      <c r="A214" s="154">
        <v>3</v>
      </c>
      <c r="B214" s="161" t="s">
        <v>63</v>
      </c>
      <c r="C214" s="161" t="s">
        <v>278</v>
      </c>
      <c r="D214" s="154" t="s">
        <v>13</v>
      </c>
      <c r="E214" s="154" t="s">
        <v>18</v>
      </c>
      <c r="F214" s="154">
        <v>1</v>
      </c>
      <c r="G214" s="154"/>
      <c r="H214" s="154"/>
      <c r="I214" s="154"/>
      <c r="J214" s="158">
        <v>99000</v>
      </c>
      <c r="K214" s="153"/>
    </row>
    <row r="215" spans="1:11" x14ac:dyDescent="0.35">
      <c r="A215" s="154">
        <v>4</v>
      </c>
      <c r="B215" s="161" t="s">
        <v>64</v>
      </c>
      <c r="C215" s="161" t="s">
        <v>279</v>
      </c>
      <c r="D215" s="154" t="s">
        <v>13</v>
      </c>
      <c r="E215" s="154" t="s">
        <v>18</v>
      </c>
      <c r="F215" s="154">
        <v>1</v>
      </c>
      <c r="G215" s="154"/>
      <c r="H215" s="154"/>
      <c r="I215" s="154"/>
      <c r="J215" s="158">
        <v>38400</v>
      </c>
      <c r="K215" s="153"/>
    </row>
    <row r="216" spans="1:11" x14ac:dyDescent="0.35">
      <c r="A216" s="154">
        <v>5</v>
      </c>
      <c r="B216" s="161" t="s">
        <v>65</v>
      </c>
      <c r="C216" s="161" t="s">
        <v>279</v>
      </c>
      <c r="D216" s="154" t="s">
        <v>13</v>
      </c>
      <c r="E216" s="154" t="s">
        <v>18</v>
      </c>
      <c r="F216" s="154">
        <v>1</v>
      </c>
      <c r="G216" s="154"/>
      <c r="H216" s="154"/>
      <c r="I216" s="154"/>
      <c r="J216" s="158">
        <v>80000</v>
      </c>
      <c r="K216" s="153"/>
    </row>
    <row r="217" spans="1:11" x14ac:dyDescent="0.35">
      <c r="A217" s="154">
        <v>6</v>
      </c>
      <c r="B217" s="161" t="s">
        <v>66</v>
      </c>
      <c r="C217" s="161" t="s">
        <v>277</v>
      </c>
      <c r="D217" s="154" t="s">
        <v>13</v>
      </c>
      <c r="E217" s="154" t="s">
        <v>18</v>
      </c>
      <c r="F217" s="154">
        <v>1</v>
      </c>
      <c r="G217" s="154"/>
      <c r="H217" s="154"/>
      <c r="I217" s="154"/>
      <c r="J217" s="158">
        <v>77700</v>
      </c>
      <c r="K217" s="153"/>
    </row>
    <row r="218" spans="1:11" x14ac:dyDescent="0.35">
      <c r="A218" s="154">
        <v>7</v>
      </c>
      <c r="B218" s="161" t="s">
        <v>67</v>
      </c>
      <c r="C218" s="161" t="s">
        <v>277</v>
      </c>
      <c r="D218" s="154" t="s">
        <v>13</v>
      </c>
      <c r="E218" s="154" t="s">
        <v>18</v>
      </c>
      <c r="F218" s="154">
        <v>1</v>
      </c>
      <c r="G218" s="154"/>
      <c r="H218" s="154"/>
      <c r="I218" s="154"/>
      <c r="J218" s="158">
        <v>87900</v>
      </c>
      <c r="K218" s="153"/>
    </row>
    <row r="219" spans="1:11" x14ac:dyDescent="0.35">
      <c r="A219" s="154">
        <v>8</v>
      </c>
      <c r="B219" s="161" t="s">
        <v>68</v>
      </c>
      <c r="C219" s="161" t="s">
        <v>278</v>
      </c>
      <c r="D219" s="154" t="s">
        <v>13</v>
      </c>
      <c r="E219" s="154" t="s">
        <v>18</v>
      </c>
      <c r="F219" s="154">
        <v>1</v>
      </c>
      <c r="G219" s="154"/>
      <c r="H219" s="154"/>
      <c r="I219" s="154"/>
      <c r="J219" s="158">
        <v>99000</v>
      </c>
      <c r="K219" s="153"/>
    </row>
    <row r="220" spans="1:11" x14ac:dyDescent="0.35">
      <c r="A220" s="154">
        <v>9</v>
      </c>
      <c r="B220" s="161" t="s">
        <v>169</v>
      </c>
      <c r="C220" s="161" t="s">
        <v>13</v>
      </c>
      <c r="D220" s="154" t="s">
        <v>13</v>
      </c>
      <c r="E220" s="154" t="s">
        <v>18</v>
      </c>
      <c r="F220" s="154">
        <v>1</v>
      </c>
      <c r="G220" s="154"/>
      <c r="H220" s="154"/>
      <c r="I220" s="154"/>
      <c r="J220" s="158">
        <v>21600</v>
      </c>
      <c r="K220" s="153"/>
    </row>
    <row r="221" spans="1:11" x14ac:dyDescent="0.35">
      <c r="A221" s="154">
        <v>10</v>
      </c>
      <c r="B221" s="161" t="s">
        <v>69</v>
      </c>
      <c r="C221" s="161" t="s">
        <v>279</v>
      </c>
      <c r="D221" s="154" t="s">
        <v>13</v>
      </c>
      <c r="E221" s="154" t="s">
        <v>18</v>
      </c>
      <c r="F221" s="154">
        <v>1</v>
      </c>
      <c r="G221" s="154"/>
      <c r="H221" s="154"/>
      <c r="I221" s="154"/>
      <c r="J221" s="158">
        <v>73000</v>
      </c>
      <c r="K221" s="153"/>
    </row>
    <row r="222" spans="1:11" x14ac:dyDescent="0.35">
      <c r="A222" s="154">
        <v>11</v>
      </c>
      <c r="B222" s="161" t="s">
        <v>70</v>
      </c>
      <c r="C222" s="161" t="s">
        <v>279</v>
      </c>
      <c r="D222" s="154" t="s">
        <v>13</v>
      </c>
      <c r="E222" s="154" t="s">
        <v>18</v>
      </c>
      <c r="F222" s="154">
        <v>1</v>
      </c>
      <c r="G222" s="154"/>
      <c r="H222" s="154"/>
      <c r="I222" s="154"/>
      <c r="J222" s="158">
        <v>83500</v>
      </c>
      <c r="K222" s="153"/>
    </row>
    <row r="223" spans="1:11" x14ac:dyDescent="0.35">
      <c r="A223" s="154">
        <v>12</v>
      </c>
      <c r="B223" s="161" t="s">
        <v>71</v>
      </c>
      <c r="C223" s="161" t="s">
        <v>279</v>
      </c>
      <c r="D223" s="154" t="s">
        <v>13</v>
      </c>
      <c r="E223" s="154" t="s">
        <v>18</v>
      </c>
      <c r="F223" s="154"/>
      <c r="G223" s="154">
        <v>1</v>
      </c>
      <c r="H223" s="154"/>
      <c r="I223" s="154"/>
      <c r="J223" s="158">
        <v>35000</v>
      </c>
      <c r="K223" s="153"/>
    </row>
    <row r="224" spans="1:11" x14ac:dyDescent="0.35">
      <c r="A224" s="154">
        <v>13</v>
      </c>
      <c r="B224" s="161" t="s">
        <v>72</v>
      </c>
      <c r="C224" s="161" t="s">
        <v>13</v>
      </c>
      <c r="D224" s="154" t="s">
        <v>13</v>
      </c>
      <c r="E224" s="154" t="s">
        <v>18</v>
      </c>
      <c r="F224" s="154"/>
      <c r="G224" s="154"/>
      <c r="H224" s="154"/>
      <c r="I224" s="154" t="s">
        <v>170</v>
      </c>
      <c r="J224" s="158">
        <v>47000</v>
      </c>
      <c r="K224" s="153"/>
    </row>
    <row r="225" spans="1:11" x14ac:dyDescent="0.35">
      <c r="A225" s="154">
        <v>14</v>
      </c>
      <c r="B225" s="161" t="s">
        <v>73</v>
      </c>
      <c r="C225" s="161" t="s">
        <v>13</v>
      </c>
      <c r="D225" s="154" t="s">
        <v>13</v>
      </c>
      <c r="E225" s="154" t="s">
        <v>18</v>
      </c>
      <c r="F225" s="154"/>
      <c r="G225" s="154">
        <v>1</v>
      </c>
      <c r="H225" s="154"/>
      <c r="I225" s="154"/>
      <c r="J225" s="158">
        <v>17300</v>
      </c>
      <c r="K225" s="153"/>
    </row>
    <row r="226" spans="1:11" x14ac:dyDescent="0.35">
      <c r="A226" s="154">
        <v>15</v>
      </c>
      <c r="B226" s="161" t="s">
        <v>74</v>
      </c>
      <c r="C226" s="161" t="s">
        <v>277</v>
      </c>
      <c r="D226" s="154" t="s">
        <v>13</v>
      </c>
      <c r="E226" s="154" t="s">
        <v>18</v>
      </c>
      <c r="F226" s="154"/>
      <c r="G226" s="154">
        <v>1</v>
      </c>
      <c r="H226" s="154"/>
      <c r="I226" s="154"/>
      <c r="J226" s="158">
        <v>100000</v>
      </c>
      <c r="K226" s="183"/>
    </row>
    <row r="227" spans="1:11" x14ac:dyDescent="0.35">
      <c r="A227" s="154">
        <v>16</v>
      </c>
      <c r="B227" s="161" t="s">
        <v>75</v>
      </c>
      <c r="C227" s="161" t="s">
        <v>13</v>
      </c>
      <c r="D227" s="154" t="s">
        <v>13</v>
      </c>
      <c r="E227" s="154" t="s">
        <v>18</v>
      </c>
      <c r="F227" s="154"/>
      <c r="G227" s="154"/>
      <c r="H227" s="154"/>
      <c r="I227" s="154" t="s">
        <v>171</v>
      </c>
      <c r="J227" s="158">
        <v>38800</v>
      </c>
      <c r="K227" s="153"/>
    </row>
    <row r="228" spans="1:11" x14ac:dyDescent="0.35">
      <c r="A228" s="154">
        <v>17</v>
      </c>
      <c r="B228" s="161" t="s">
        <v>76</v>
      </c>
      <c r="C228" s="161" t="s">
        <v>279</v>
      </c>
      <c r="D228" s="154" t="s">
        <v>13</v>
      </c>
      <c r="E228" s="154" t="s">
        <v>18</v>
      </c>
      <c r="F228" s="154"/>
      <c r="G228" s="154"/>
      <c r="H228" s="154"/>
      <c r="I228" s="154" t="s">
        <v>171</v>
      </c>
      <c r="J228" s="158">
        <v>45100</v>
      </c>
      <c r="K228" s="153"/>
    </row>
    <row r="229" spans="1:11" x14ac:dyDescent="0.35">
      <c r="A229" s="154">
        <v>18</v>
      </c>
      <c r="B229" s="161" t="s">
        <v>77</v>
      </c>
      <c r="C229" s="161" t="s">
        <v>278</v>
      </c>
      <c r="D229" s="154" t="s">
        <v>13</v>
      </c>
      <c r="E229" s="154" t="s">
        <v>18</v>
      </c>
      <c r="F229" s="154"/>
      <c r="G229" s="154">
        <v>1</v>
      </c>
      <c r="H229" s="154"/>
      <c r="I229" s="154"/>
      <c r="J229" s="158">
        <v>100000</v>
      </c>
      <c r="K229" s="153"/>
    </row>
    <row r="230" spans="1:11" x14ac:dyDescent="0.35">
      <c r="A230" s="154">
        <v>19</v>
      </c>
      <c r="B230" s="161" t="s">
        <v>78</v>
      </c>
      <c r="C230" s="161" t="s">
        <v>13</v>
      </c>
      <c r="D230" s="154" t="s">
        <v>13</v>
      </c>
      <c r="E230" s="154" t="s">
        <v>18</v>
      </c>
      <c r="F230" s="154"/>
      <c r="G230" s="154">
        <v>1</v>
      </c>
      <c r="H230" s="154"/>
      <c r="I230" s="154"/>
      <c r="J230" s="158">
        <v>56600</v>
      </c>
      <c r="K230" s="153"/>
    </row>
    <row r="231" spans="1:11" x14ac:dyDescent="0.35">
      <c r="A231" s="154">
        <v>20</v>
      </c>
      <c r="B231" s="161" t="s">
        <v>282</v>
      </c>
      <c r="C231" s="161" t="s">
        <v>13</v>
      </c>
      <c r="D231" s="154" t="s">
        <v>13</v>
      </c>
      <c r="E231" s="154" t="s">
        <v>18</v>
      </c>
      <c r="F231" s="154"/>
      <c r="G231" s="154"/>
      <c r="H231" s="154">
        <v>1</v>
      </c>
      <c r="I231" s="154"/>
      <c r="J231" s="158">
        <v>99500</v>
      </c>
      <c r="K231" s="153"/>
    </row>
    <row r="232" spans="1:11" x14ac:dyDescent="0.35">
      <c r="A232" s="154">
        <v>21</v>
      </c>
      <c r="B232" s="161" t="s">
        <v>280</v>
      </c>
      <c r="C232" s="161" t="s">
        <v>279</v>
      </c>
      <c r="D232" s="154" t="s">
        <v>13</v>
      </c>
      <c r="E232" s="154" t="s">
        <v>18</v>
      </c>
      <c r="F232" s="154"/>
      <c r="G232" s="154"/>
      <c r="H232" s="154">
        <v>1</v>
      </c>
      <c r="I232" s="154"/>
      <c r="J232" s="158">
        <v>99500</v>
      </c>
      <c r="K232" s="153"/>
    </row>
    <row r="233" spans="1:11" x14ac:dyDescent="0.35">
      <c r="A233" s="154"/>
      <c r="B233" s="161"/>
      <c r="C233" s="161"/>
      <c r="D233" s="154"/>
      <c r="E233" s="154"/>
      <c r="F233" s="154"/>
      <c r="G233" s="154"/>
      <c r="H233" s="154"/>
      <c r="I233" s="154"/>
      <c r="J233" s="158"/>
      <c r="K233" s="153"/>
    </row>
    <row r="234" spans="1:11" x14ac:dyDescent="0.35">
      <c r="A234" s="165"/>
      <c r="B234" s="138" t="s">
        <v>323</v>
      </c>
      <c r="C234" s="139">
        <f>SUM(F234:I234)</f>
        <v>21</v>
      </c>
      <c r="D234" s="140"/>
      <c r="E234" s="139" t="s">
        <v>36</v>
      </c>
      <c r="F234" s="139">
        <f>SUM(F212:F233)</f>
        <v>11</v>
      </c>
      <c r="G234" s="139">
        <f>SUM(G212:G233)</f>
        <v>5</v>
      </c>
      <c r="H234" s="139">
        <f>SUM(H212:H233)</f>
        <v>2</v>
      </c>
      <c r="I234" s="139">
        <v>3</v>
      </c>
      <c r="J234" s="143">
        <f>SUM(J212:J233)</f>
        <v>1400400</v>
      </c>
      <c r="K234" s="144"/>
    </row>
    <row r="235" spans="1:11" x14ac:dyDescent="0.35">
      <c r="A235" s="228" t="s">
        <v>0</v>
      </c>
      <c r="B235" s="228" t="s">
        <v>32</v>
      </c>
      <c r="C235" s="230" t="s">
        <v>164</v>
      </c>
      <c r="D235" s="230"/>
      <c r="E235" s="230"/>
      <c r="F235" s="230"/>
      <c r="G235" s="230"/>
      <c r="H235" s="230"/>
      <c r="I235" s="230"/>
      <c r="J235" s="149" t="s">
        <v>34</v>
      </c>
      <c r="K235" s="228" t="s">
        <v>19</v>
      </c>
    </row>
    <row r="236" spans="1:11" x14ac:dyDescent="0.35">
      <c r="A236" s="229"/>
      <c r="B236" s="229"/>
      <c r="C236" s="30" t="s">
        <v>190</v>
      </c>
      <c r="D236" s="30" t="s">
        <v>1</v>
      </c>
      <c r="E236" s="30" t="s">
        <v>198</v>
      </c>
      <c r="F236" s="30" t="s">
        <v>422</v>
      </c>
      <c r="G236" s="30" t="s">
        <v>166</v>
      </c>
      <c r="H236" s="30" t="s">
        <v>188</v>
      </c>
      <c r="I236" s="30" t="s">
        <v>167</v>
      </c>
      <c r="J236" s="150" t="s">
        <v>35</v>
      </c>
      <c r="K236" s="229"/>
    </row>
    <row r="237" spans="1:11" x14ac:dyDescent="0.35">
      <c r="A237" s="171"/>
      <c r="B237" s="167" t="s">
        <v>424</v>
      </c>
      <c r="C237" s="170"/>
      <c r="D237" s="171"/>
      <c r="E237" s="171"/>
      <c r="F237" s="171"/>
      <c r="G237" s="171"/>
      <c r="H237" s="171"/>
      <c r="I237" s="171"/>
      <c r="J237" s="176"/>
      <c r="K237" s="196"/>
    </row>
    <row r="238" spans="1:11" x14ac:dyDescent="0.35">
      <c r="A238" s="171">
        <v>1</v>
      </c>
      <c r="B238" s="170" t="s">
        <v>177</v>
      </c>
      <c r="C238" s="170" t="s">
        <v>14</v>
      </c>
      <c r="D238" s="171" t="s">
        <v>14</v>
      </c>
      <c r="E238" s="171" t="s">
        <v>18</v>
      </c>
      <c r="F238" s="171">
        <v>1</v>
      </c>
      <c r="G238" s="171"/>
      <c r="H238" s="171"/>
      <c r="I238" s="171"/>
      <c r="J238" s="176">
        <v>100000</v>
      </c>
      <c r="K238" s="183"/>
    </row>
    <row r="239" spans="1:11" x14ac:dyDescent="0.35">
      <c r="A239" s="154">
        <v>2</v>
      </c>
      <c r="B239" s="161" t="s">
        <v>178</v>
      </c>
      <c r="C239" s="161" t="s">
        <v>286</v>
      </c>
      <c r="D239" s="154" t="s">
        <v>14</v>
      </c>
      <c r="E239" s="154" t="s">
        <v>18</v>
      </c>
      <c r="F239" s="154">
        <v>1</v>
      </c>
      <c r="G239" s="154"/>
      <c r="H239" s="154"/>
      <c r="I239" s="154"/>
      <c r="J239" s="158">
        <v>99000</v>
      </c>
      <c r="K239" s="183"/>
    </row>
    <row r="240" spans="1:11" x14ac:dyDescent="0.35">
      <c r="A240" s="154">
        <v>3</v>
      </c>
      <c r="B240" s="161" t="s">
        <v>179</v>
      </c>
      <c r="C240" s="161" t="s">
        <v>287</v>
      </c>
      <c r="D240" s="154" t="s">
        <v>14</v>
      </c>
      <c r="E240" s="154" t="s">
        <v>18</v>
      </c>
      <c r="F240" s="154">
        <v>1</v>
      </c>
      <c r="G240" s="154"/>
      <c r="H240" s="154"/>
      <c r="I240" s="154"/>
      <c r="J240" s="158">
        <v>99000</v>
      </c>
      <c r="K240" s="183"/>
    </row>
    <row r="241" spans="1:11" x14ac:dyDescent="0.35">
      <c r="A241" s="154">
        <v>4</v>
      </c>
      <c r="B241" s="161" t="s">
        <v>180</v>
      </c>
      <c r="C241" s="161" t="s">
        <v>284</v>
      </c>
      <c r="D241" s="154" t="s">
        <v>14</v>
      </c>
      <c r="E241" s="154" t="s">
        <v>18</v>
      </c>
      <c r="F241" s="154">
        <v>1</v>
      </c>
      <c r="G241" s="154"/>
      <c r="H241" s="154"/>
      <c r="I241" s="154"/>
      <c r="J241" s="158">
        <v>99900</v>
      </c>
      <c r="K241" s="183"/>
    </row>
    <row r="242" spans="1:11" x14ac:dyDescent="0.35">
      <c r="A242" s="154">
        <v>5</v>
      </c>
      <c r="B242" s="161" t="s">
        <v>181</v>
      </c>
      <c r="C242" s="161" t="s">
        <v>287</v>
      </c>
      <c r="D242" s="154" t="s">
        <v>14</v>
      </c>
      <c r="E242" s="154" t="s">
        <v>18</v>
      </c>
      <c r="F242" s="154">
        <v>1</v>
      </c>
      <c r="G242" s="154"/>
      <c r="H242" s="154"/>
      <c r="I242" s="154"/>
      <c r="J242" s="158">
        <v>100000</v>
      </c>
      <c r="K242" s="183"/>
    </row>
    <row r="243" spans="1:11" x14ac:dyDescent="0.35">
      <c r="A243" s="175">
        <v>6</v>
      </c>
      <c r="B243" s="174" t="s">
        <v>281</v>
      </c>
      <c r="C243" s="174" t="s">
        <v>284</v>
      </c>
      <c r="D243" s="154" t="s">
        <v>14</v>
      </c>
      <c r="E243" s="154" t="s">
        <v>18</v>
      </c>
      <c r="F243" s="175"/>
      <c r="G243" s="175"/>
      <c r="H243" s="175">
        <v>1</v>
      </c>
      <c r="I243" s="175"/>
      <c r="J243" s="158">
        <v>99500</v>
      </c>
      <c r="K243" s="183"/>
    </row>
    <row r="244" spans="1:11" x14ac:dyDescent="0.35">
      <c r="A244" s="175">
        <v>7</v>
      </c>
      <c r="B244" s="174" t="s">
        <v>283</v>
      </c>
      <c r="C244" s="174" t="s">
        <v>285</v>
      </c>
      <c r="D244" s="154" t="s">
        <v>14</v>
      </c>
      <c r="E244" s="154" t="s">
        <v>18</v>
      </c>
      <c r="F244" s="175"/>
      <c r="G244" s="175"/>
      <c r="H244" s="175">
        <v>1</v>
      </c>
      <c r="I244" s="175"/>
      <c r="J244" s="158">
        <v>99500</v>
      </c>
      <c r="K244" s="183"/>
    </row>
    <row r="245" spans="1:11" x14ac:dyDescent="0.35">
      <c r="A245" s="165"/>
      <c r="B245" s="138" t="s">
        <v>324</v>
      </c>
      <c r="C245" s="139">
        <f>SUM(F245:I245)</f>
        <v>7</v>
      </c>
      <c r="D245" s="138"/>
      <c r="E245" s="139" t="s">
        <v>36</v>
      </c>
      <c r="F245" s="139">
        <f>SUM(F237:F244)</f>
        <v>5</v>
      </c>
      <c r="G245" s="139">
        <f>SUM(G237:G244)</f>
        <v>0</v>
      </c>
      <c r="H245" s="139">
        <f>SUM(H237:H244)</f>
        <v>2</v>
      </c>
      <c r="I245" s="139">
        <f>SUM(I237:I244)</f>
        <v>0</v>
      </c>
      <c r="J245" s="214">
        <f>SUM(J237:J244)</f>
        <v>696900</v>
      </c>
      <c r="K245" s="144"/>
    </row>
    <row r="246" spans="1:11" x14ac:dyDescent="0.35">
      <c r="A246" s="171"/>
      <c r="B246" s="167" t="s">
        <v>329</v>
      </c>
      <c r="C246" s="167"/>
      <c r="D246" s="167"/>
      <c r="E246" s="167"/>
      <c r="F246" s="30"/>
      <c r="G246" s="30"/>
      <c r="H246" s="30"/>
      <c r="I246" s="30"/>
      <c r="J246" s="176"/>
      <c r="K246" s="168"/>
    </row>
    <row r="247" spans="1:11" x14ac:dyDescent="0.35">
      <c r="A247" s="154">
        <v>1</v>
      </c>
      <c r="B247" s="161" t="s">
        <v>108</v>
      </c>
      <c r="C247" s="161" t="s">
        <v>289</v>
      </c>
      <c r="D247" s="154" t="s">
        <v>15</v>
      </c>
      <c r="E247" s="154" t="s">
        <v>18</v>
      </c>
      <c r="F247" s="154">
        <v>1</v>
      </c>
      <c r="G247" s="154"/>
      <c r="H247" s="154"/>
      <c r="I247" s="154"/>
      <c r="J247" s="158">
        <v>100000</v>
      </c>
      <c r="K247" s="153"/>
    </row>
    <row r="248" spans="1:11" x14ac:dyDescent="0.35">
      <c r="A248" s="154">
        <v>2</v>
      </c>
      <c r="B248" s="161" t="s">
        <v>109</v>
      </c>
      <c r="C248" s="161" t="s">
        <v>289</v>
      </c>
      <c r="D248" s="154" t="s">
        <v>15</v>
      </c>
      <c r="E248" s="154" t="s">
        <v>18</v>
      </c>
      <c r="F248" s="154">
        <v>1</v>
      </c>
      <c r="G248" s="154"/>
      <c r="H248" s="154"/>
      <c r="I248" s="154"/>
      <c r="J248" s="158">
        <v>100000</v>
      </c>
      <c r="K248" s="153"/>
    </row>
    <row r="249" spans="1:11" x14ac:dyDescent="0.35">
      <c r="A249" s="154">
        <v>3</v>
      </c>
      <c r="B249" s="161" t="s">
        <v>110</v>
      </c>
      <c r="C249" s="161" t="s">
        <v>290</v>
      </c>
      <c r="D249" s="154" t="s">
        <v>15</v>
      </c>
      <c r="E249" s="154" t="s">
        <v>18</v>
      </c>
      <c r="F249" s="154">
        <v>1</v>
      </c>
      <c r="G249" s="154"/>
      <c r="H249" s="154"/>
      <c r="I249" s="154"/>
      <c r="J249" s="158">
        <v>100000</v>
      </c>
      <c r="K249" s="153"/>
    </row>
    <row r="250" spans="1:11" x14ac:dyDescent="0.35">
      <c r="A250" s="154">
        <v>4</v>
      </c>
      <c r="B250" s="161" t="s">
        <v>111</v>
      </c>
      <c r="C250" s="161" t="s">
        <v>290</v>
      </c>
      <c r="D250" s="154" t="s">
        <v>15</v>
      </c>
      <c r="E250" s="154" t="s">
        <v>18</v>
      </c>
      <c r="F250" s="154">
        <v>1</v>
      </c>
      <c r="G250" s="154"/>
      <c r="H250" s="154"/>
      <c r="I250" s="154"/>
      <c r="J250" s="158">
        <v>100000</v>
      </c>
      <c r="K250" s="153"/>
    </row>
    <row r="251" spans="1:11" x14ac:dyDescent="0.35">
      <c r="A251" s="154">
        <v>5</v>
      </c>
      <c r="B251" s="161" t="s">
        <v>112</v>
      </c>
      <c r="C251" s="161" t="s">
        <v>291</v>
      </c>
      <c r="D251" s="154" t="s">
        <v>15</v>
      </c>
      <c r="E251" s="154" t="s">
        <v>18</v>
      </c>
      <c r="F251" s="154">
        <v>1</v>
      </c>
      <c r="G251" s="154"/>
      <c r="H251" s="154"/>
      <c r="I251" s="154"/>
      <c r="J251" s="158">
        <v>42400</v>
      </c>
      <c r="K251" s="153"/>
    </row>
    <row r="252" spans="1:11" x14ac:dyDescent="0.35">
      <c r="A252" s="154">
        <v>6</v>
      </c>
      <c r="B252" s="161" t="s">
        <v>293</v>
      </c>
      <c r="C252" s="161" t="s">
        <v>292</v>
      </c>
      <c r="D252" s="154" t="s">
        <v>15</v>
      </c>
      <c r="E252" s="154" t="s">
        <v>18</v>
      </c>
      <c r="F252" s="154">
        <v>1</v>
      </c>
      <c r="G252" s="154"/>
      <c r="H252" s="154"/>
      <c r="I252" s="154"/>
      <c r="J252" s="158">
        <v>51600</v>
      </c>
      <c r="K252" s="153"/>
    </row>
    <row r="253" spans="1:11" x14ac:dyDescent="0.35">
      <c r="A253" s="154">
        <v>7</v>
      </c>
      <c r="B253" s="161" t="s">
        <v>113</v>
      </c>
      <c r="C253" s="161" t="s">
        <v>289</v>
      </c>
      <c r="D253" s="154" t="s">
        <v>15</v>
      </c>
      <c r="E253" s="154" t="s">
        <v>18</v>
      </c>
      <c r="F253" s="154"/>
      <c r="G253" s="154"/>
      <c r="H253" s="154"/>
      <c r="I253" s="154" t="s">
        <v>1</v>
      </c>
      <c r="J253" s="158">
        <v>100000</v>
      </c>
      <c r="K253" s="153"/>
    </row>
    <row r="254" spans="1:11" x14ac:dyDescent="0.35">
      <c r="A254" s="154">
        <v>8</v>
      </c>
      <c r="B254" s="161" t="s">
        <v>113</v>
      </c>
      <c r="C254" s="161" t="s">
        <v>289</v>
      </c>
      <c r="D254" s="154" t="s">
        <v>15</v>
      </c>
      <c r="E254" s="154" t="s">
        <v>18</v>
      </c>
      <c r="F254" s="154"/>
      <c r="G254" s="154"/>
      <c r="H254" s="154"/>
      <c r="I254" s="154" t="s">
        <v>1</v>
      </c>
      <c r="J254" s="158">
        <v>94300</v>
      </c>
      <c r="K254" s="153"/>
    </row>
    <row r="255" spans="1:11" x14ac:dyDescent="0.35">
      <c r="A255" s="154">
        <v>9</v>
      </c>
      <c r="B255" s="161" t="s">
        <v>114</v>
      </c>
      <c r="C255" s="161" t="s">
        <v>15</v>
      </c>
      <c r="D255" s="154" t="s">
        <v>15</v>
      </c>
      <c r="E255" s="154" t="s">
        <v>18</v>
      </c>
      <c r="F255" s="154">
        <v>1</v>
      </c>
      <c r="G255" s="154"/>
      <c r="H255" s="154"/>
      <c r="I255" s="154"/>
      <c r="J255" s="158">
        <v>40300</v>
      </c>
      <c r="K255" s="153"/>
    </row>
    <row r="256" spans="1:11" x14ac:dyDescent="0.35">
      <c r="A256" s="154">
        <v>10</v>
      </c>
      <c r="B256" s="161" t="s">
        <v>288</v>
      </c>
      <c r="C256" s="161" t="s">
        <v>15</v>
      </c>
      <c r="D256" s="154" t="s">
        <v>15</v>
      </c>
      <c r="E256" s="154" t="s">
        <v>18</v>
      </c>
      <c r="F256" s="154"/>
      <c r="G256" s="154"/>
      <c r="H256" s="154">
        <v>1</v>
      </c>
      <c r="I256" s="154"/>
      <c r="J256" s="158">
        <v>100000</v>
      </c>
      <c r="K256" s="153"/>
    </row>
    <row r="257" spans="1:11" x14ac:dyDescent="0.35">
      <c r="A257" s="175"/>
      <c r="B257" s="174"/>
      <c r="C257" s="174"/>
      <c r="D257" s="175"/>
      <c r="E257" s="175"/>
      <c r="F257" s="175"/>
      <c r="G257" s="175"/>
      <c r="H257" s="175"/>
      <c r="I257" s="175"/>
      <c r="J257" s="158"/>
      <c r="K257" s="153"/>
    </row>
    <row r="258" spans="1:11" x14ac:dyDescent="0.35">
      <c r="A258" s="175"/>
      <c r="B258" s="174"/>
      <c r="C258" s="174"/>
      <c r="D258" s="175"/>
      <c r="E258" s="175"/>
      <c r="F258" s="175"/>
      <c r="G258" s="175"/>
      <c r="H258" s="175"/>
      <c r="I258" s="175"/>
      <c r="J258" s="158"/>
      <c r="K258" s="153"/>
    </row>
    <row r="259" spans="1:11" x14ac:dyDescent="0.35">
      <c r="A259" s="175"/>
      <c r="B259" s="174"/>
      <c r="C259" s="174"/>
      <c r="D259" s="175"/>
      <c r="E259" s="175"/>
      <c r="F259" s="175"/>
      <c r="G259" s="175"/>
      <c r="H259" s="175"/>
      <c r="I259" s="175"/>
      <c r="J259" s="158"/>
      <c r="K259" s="153"/>
    </row>
    <row r="260" spans="1:11" x14ac:dyDescent="0.35">
      <c r="A260" s="165"/>
      <c r="B260" s="138" t="s">
        <v>326</v>
      </c>
      <c r="C260" s="139">
        <f>SUM(F260:I260)</f>
        <v>10</v>
      </c>
      <c r="D260" s="138"/>
      <c r="E260" s="139" t="s">
        <v>36</v>
      </c>
      <c r="F260" s="139">
        <f>SUM(F247:F256)</f>
        <v>7</v>
      </c>
      <c r="G260" s="139">
        <f t="shared" ref="G260:H260" si="10">SUM(G247:G256)</f>
        <v>0</v>
      </c>
      <c r="H260" s="139">
        <f t="shared" si="10"/>
        <v>1</v>
      </c>
      <c r="I260" s="139">
        <v>2</v>
      </c>
      <c r="J260" s="197">
        <f>SUM(J247:J256)</f>
        <v>828600</v>
      </c>
      <c r="K260" s="144"/>
    </row>
    <row r="261" spans="1:11" x14ac:dyDescent="0.35">
      <c r="A261" s="228" t="s">
        <v>0</v>
      </c>
      <c r="B261" s="228" t="s">
        <v>32</v>
      </c>
      <c r="C261" s="230" t="s">
        <v>164</v>
      </c>
      <c r="D261" s="230"/>
      <c r="E261" s="230"/>
      <c r="F261" s="230"/>
      <c r="G261" s="230"/>
      <c r="H261" s="230"/>
      <c r="I261" s="230"/>
      <c r="J261" s="149" t="s">
        <v>34</v>
      </c>
      <c r="K261" s="228" t="s">
        <v>19</v>
      </c>
    </row>
    <row r="262" spans="1:11" x14ac:dyDescent="0.35">
      <c r="A262" s="229"/>
      <c r="B262" s="229"/>
      <c r="C262" s="30" t="s">
        <v>190</v>
      </c>
      <c r="D262" s="30" t="s">
        <v>1</v>
      </c>
      <c r="E262" s="30" t="s">
        <v>198</v>
      </c>
      <c r="F262" s="30" t="s">
        <v>422</v>
      </c>
      <c r="G262" s="30" t="s">
        <v>166</v>
      </c>
      <c r="H262" s="30" t="s">
        <v>188</v>
      </c>
      <c r="I262" s="30" t="s">
        <v>167</v>
      </c>
      <c r="J262" s="150" t="s">
        <v>35</v>
      </c>
      <c r="K262" s="229"/>
    </row>
    <row r="263" spans="1:11" x14ac:dyDescent="0.35">
      <c r="A263" s="171" t="s">
        <v>36</v>
      </c>
      <c r="B263" s="167" t="s">
        <v>385</v>
      </c>
      <c r="C263" s="167"/>
      <c r="D263" s="167"/>
      <c r="E263" s="167"/>
      <c r="F263" s="30"/>
      <c r="G263" s="30"/>
      <c r="H263" s="30"/>
      <c r="I263" s="30"/>
      <c r="J263" s="176"/>
      <c r="K263" s="168"/>
    </row>
    <row r="264" spans="1:11" x14ac:dyDescent="0.35">
      <c r="A264" s="154">
        <v>1</v>
      </c>
      <c r="B264" s="161" t="s">
        <v>60</v>
      </c>
      <c r="C264" s="161" t="s">
        <v>294</v>
      </c>
      <c r="D264" s="154" t="s">
        <v>16</v>
      </c>
      <c r="E264" s="154" t="s">
        <v>18</v>
      </c>
      <c r="F264" s="154">
        <v>1</v>
      </c>
      <c r="G264" s="154"/>
      <c r="H264" s="154"/>
      <c r="I264" s="154"/>
      <c r="J264" s="158">
        <v>99900</v>
      </c>
      <c r="K264" s="153"/>
    </row>
    <row r="265" spans="1:11" x14ac:dyDescent="0.35">
      <c r="A265" s="154">
        <v>2</v>
      </c>
      <c r="B265" s="161" t="s">
        <v>182</v>
      </c>
      <c r="C265" s="161" t="s">
        <v>295</v>
      </c>
      <c r="D265" s="154" t="s">
        <v>16</v>
      </c>
      <c r="E265" s="154" t="s">
        <v>18</v>
      </c>
      <c r="F265" s="154">
        <v>1</v>
      </c>
      <c r="G265" s="154"/>
      <c r="H265" s="154"/>
      <c r="I265" s="154"/>
      <c r="J265" s="158">
        <v>100000</v>
      </c>
      <c r="K265" s="153"/>
    </row>
    <row r="266" spans="1:11" x14ac:dyDescent="0.35">
      <c r="A266" s="154">
        <v>3</v>
      </c>
      <c r="B266" s="161" t="s">
        <v>371</v>
      </c>
      <c r="C266" s="161" t="s">
        <v>296</v>
      </c>
      <c r="D266" s="154" t="s">
        <v>16</v>
      </c>
      <c r="E266" s="154" t="s">
        <v>18</v>
      </c>
      <c r="F266" s="154">
        <v>1</v>
      </c>
      <c r="G266" s="154"/>
      <c r="H266" s="154"/>
      <c r="I266" s="154"/>
      <c r="J266" s="158">
        <v>55000</v>
      </c>
      <c r="K266" s="153"/>
    </row>
    <row r="267" spans="1:11" x14ac:dyDescent="0.35">
      <c r="A267" s="154">
        <v>4</v>
      </c>
      <c r="B267" s="161" t="s">
        <v>377</v>
      </c>
      <c r="C267" s="161" t="s">
        <v>294</v>
      </c>
      <c r="D267" s="154" t="s">
        <v>16</v>
      </c>
      <c r="E267" s="154" t="s">
        <v>18</v>
      </c>
      <c r="F267" s="154">
        <v>1</v>
      </c>
      <c r="G267" s="154"/>
      <c r="H267" s="154"/>
      <c r="I267" s="154"/>
      <c r="J267" s="158">
        <v>68900</v>
      </c>
      <c r="K267" s="153"/>
    </row>
    <row r="268" spans="1:11" x14ac:dyDescent="0.35">
      <c r="A268" s="154">
        <v>5</v>
      </c>
      <c r="B268" s="161" t="s">
        <v>183</v>
      </c>
      <c r="C268" s="161" t="s">
        <v>297</v>
      </c>
      <c r="D268" s="154" t="s">
        <v>16</v>
      </c>
      <c r="E268" s="154" t="s">
        <v>18</v>
      </c>
      <c r="F268" s="154">
        <v>1</v>
      </c>
      <c r="G268" s="154"/>
      <c r="H268" s="154"/>
      <c r="I268" s="154"/>
      <c r="J268" s="158">
        <v>53800</v>
      </c>
      <c r="K268" s="153"/>
    </row>
    <row r="269" spans="1:11" x14ac:dyDescent="0.35">
      <c r="A269" s="154">
        <v>6</v>
      </c>
      <c r="B269" s="161" t="s">
        <v>184</v>
      </c>
      <c r="C269" s="161" t="s">
        <v>297</v>
      </c>
      <c r="D269" s="154" t="s">
        <v>16</v>
      </c>
      <c r="E269" s="154" t="s">
        <v>18</v>
      </c>
      <c r="F269" s="154">
        <v>1</v>
      </c>
      <c r="G269" s="154"/>
      <c r="H269" s="154"/>
      <c r="I269" s="154"/>
      <c r="J269" s="158">
        <v>24000</v>
      </c>
      <c r="K269" s="153"/>
    </row>
    <row r="270" spans="1:11" x14ac:dyDescent="0.35">
      <c r="A270" s="154">
        <v>7</v>
      </c>
      <c r="B270" s="161" t="s">
        <v>378</v>
      </c>
      <c r="C270" s="161" t="s">
        <v>296</v>
      </c>
      <c r="D270" s="154" t="s">
        <v>16</v>
      </c>
      <c r="E270" s="154" t="s">
        <v>18</v>
      </c>
      <c r="F270" s="154">
        <v>1</v>
      </c>
      <c r="G270" s="154"/>
      <c r="H270" s="154"/>
      <c r="I270" s="154"/>
      <c r="J270" s="158">
        <v>55000</v>
      </c>
      <c r="K270" s="153"/>
    </row>
    <row r="271" spans="1:11" x14ac:dyDescent="0.35">
      <c r="A271" s="175">
        <v>8</v>
      </c>
      <c r="B271" s="174" t="s">
        <v>379</v>
      </c>
      <c r="C271" s="161" t="s">
        <v>294</v>
      </c>
      <c r="D271" s="175" t="s">
        <v>16</v>
      </c>
      <c r="E271" s="175" t="s">
        <v>18</v>
      </c>
      <c r="F271" s="175">
        <v>1</v>
      </c>
      <c r="G271" s="175"/>
      <c r="H271" s="175"/>
      <c r="I271" s="175"/>
      <c r="J271" s="158">
        <v>68900</v>
      </c>
      <c r="K271" s="153"/>
    </row>
    <row r="272" spans="1:11" x14ac:dyDescent="0.35">
      <c r="A272" s="154">
        <v>9</v>
      </c>
      <c r="B272" s="161" t="s">
        <v>298</v>
      </c>
      <c r="C272" s="161" t="s">
        <v>299</v>
      </c>
      <c r="D272" s="154" t="s">
        <v>16</v>
      </c>
      <c r="E272" s="154" t="s">
        <v>18</v>
      </c>
      <c r="F272" s="154"/>
      <c r="G272" s="154"/>
      <c r="H272" s="154">
        <v>1</v>
      </c>
      <c r="I272" s="154"/>
      <c r="J272" s="158">
        <v>94000</v>
      </c>
      <c r="K272" s="153"/>
    </row>
    <row r="273" spans="1:11" x14ac:dyDescent="0.35">
      <c r="A273" s="154">
        <v>10</v>
      </c>
      <c r="B273" s="161" t="s">
        <v>300</v>
      </c>
      <c r="C273" s="161" t="s">
        <v>297</v>
      </c>
      <c r="D273" s="154" t="s">
        <v>16</v>
      </c>
      <c r="E273" s="154" t="s">
        <v>18</v>
      </c>
      <c r="F273" s="154"/>
      <c r="G273" s="154"/>
      <c r="H273" s="154">
        <v>1</v>
      </c>
      <c r="I273" s="154"/>
      <c r="J273" s="158">
        <v>99500</v>
      </c>
      <c r="K273" s="153"/>
    </row>
    <row r="274" spans="1:11" x14ac:dyDescent="0.35">
      <c r="A274" s="154">
        <v>11</v>
      </c>
      <c r="B274" s="161" t="s">
        <v>380</v>
      </c>
      <c r="C274" s="161" t="s">
        <v>382</v>
      </c>
      <c r="D274" s="154" t="s">
        <v>16</v>
      </c>
      <c r="E274" s="154" t="s">
        <v>18</v>
      </c>
      <c r="F274" s="154"/>
      <c r="G274" s="154"/>
      <c r="H274" s="154">
        <v>1</v>
      </c>
      <c r="I274" s="154"/>
      <c r="J274" s="158">
        <v>100000</v>
      </c>
      <c r="K274" s="153"/>
    </row>
    <row r="275" spans="1:11" x14ac:dyDescent="0.35">
      <c r="A275" s="154">
        <v>12</v>
      </c>
      <c r="B275" s="161" t="s">
        <v>381</v>
      </c>
      <c r="C275" s="161" t="s">
        <v>417</v>
      </c>
      <c r="D275" s="154" t="s">
        <v>16</v>
      </c>
      <c r="E275" s="161" t="s">
        <v>18</v>
      </c>
      <c r="F275" s="154"/>
      <c r="G275" s="154"/>
      <c r="H275" s="154"/>
      <c r="I275" s="154">
        <v>1</v>
      </c>
      <c r="J275" s="158">
        <v>100000</v>
      </c>
      <c r="K275" s="153"/>
    </row>
    <row r="276" spans="1:11" x14ac:dyDescent="0.35">
      <c r="A276" s="175"/>
      <c r="B276" s="174"/>
      <c r="C276" s="174"/>
      <c r="D276" s="175"/>
      <c r="E276" s="174"/>
      <c r="F276" s="175"/>
      <c r="G276" s="175"/>
      <c r="H276" s="175"/>
      <c r="I276" s="175"/>
      <c r="J276" s="158"/>
      <c r="K276" s="153"/>
    </row>
    <row r="277" spans="1:11" x14ac:dyDescent="0.35">
      <c r="A277" s="165"/>
      <c r="B277" s="138" t="s">
        <v>328</v>
      </c>
      <c r="C277" s="139">
        <f>SUM(F277:I277)</f>
        <v>12</v>
      </c>
      <c r="D277" s="138"/>
      <c r="E277" s="139" t="s">
        <v>36</v>
      </c>
      <c r="F277" s="139">
        <f>SUM(F264:F276)</f>
        <v>8</v>
      </c>
      <c r="G277" s="139">
        <f t="shared" ref="G277:I277" si="11">SUM(G264:G276)</f>
        <v>0</v>
      </c>
      <c r="H277" s="139">
        <f t="shared" si="11"/>
        <v>3</v>
      </c>
      <c r="I277" s="139">
        <f t="shared" si="11"/>
        <v>1</v>
      </c>
      <c r="J277" s="143">
        <f>SUM(J264:J276)</f>
        <v>919000</v>
      </c>
      <c r="K277" s="140" t="s">
        <v>36</v>
      </c>
    </row>
    <row r="278" spans="1:11" x14ac:dyDescent="0.35">
      <c r="A278" s="171"/>
      <c r="B278" s="167" t="s">
        <v>391</v>
      </c>
      <c r="C278" s="167"/>
      <c r="D278" s="167"/>
      <c r="E278" s="167"/>
      <c r="F278" s="30"/>
      <c r="G278" s="30"/>
      <c r="H278" s="30"/>
      <c r="I278" s="30"/>
      <c r="J278" s="176"/>
      <c r="K278" s="168"/>
    </row>
    <row r="279" spans="1:11" x14ac:dyDescent="0.35">
      <c r="A279" s="154">
        <v>1</v>
      </c>
      <c r="B279" s="161" t="s">
        <v>116</v>
      </c>
      <c r="C279" s="161" t="s">
        <v>301</v>
      </c>
      <c r="D279" s="154" t="s">
        <v>17</v>
      </c>
      <c r="E279" s="154" t="s">
        <v>18</v>
      </c>
      <c r="F279" s="154">
        <v>1</v>
      </c>
      <c r="G279" s="154"/>
      <c r="H279" s="154"/>
      <c r="I279" s="154"/>
      <c r="J279" s="158">
        <v>94500</v>
      </c>
      <c r="K279" s="153"/>
    </row>
    <row r="280" spans="1:11" x14ac:dyDescent="0.35">
      <c r="A280" s="154">
        <v>2</v>
      </c>
      <c r="B280" s="161" t="s">
        <v>117</v>
      </c>
      <c r="C280" s="161" t="s">
        <v>301</v>
      </c>
      <c r="D280" s="154" t="s">
        <v>17</v>
      </c>
      <c r="E280" s="154" t="s">
        <v>18</v>
      </c>
      <c r="F280" s="154">
        <v>1</v>
      </c>
      <c r="G280" s="154"/>
      <c r="H280" s="154"/>
      <c r="I280" s="154"/>
      <c r="J280" s="158">
        <v>99555</v>
      </c>
      <c r="K280" s="153"/>
    </row>
    <row r="281" spans="1:11" x14ac:dyDescent="0.35">
      <c r="A281" s="154">
        <v>3</v>
      </c>
      <c r="B281" s="161" t="s">
        <v>118</v>
      </c>
      <c r="C281" s="161" t="s">
        <v>302</v>
      </c>
      <c r="D281" s="154" t="s">
        <v>17</v>
      </c>
      <c r="E281" s="154" t="s">
        <v>18</v>
      </c>
      <c r="F281" s="154">
        <v>1</v>
      </c>
      <c r="G281" s="154"/>
      <c r="H281" s="154"/>
      <c r="I281" s="154"/>
      <c r="J281" s="158">
        <v>100000</v>
      </c>
      <c r="K281" s="153"/>
    </row>
    <row r="282" spans="1:11" x14ac:dyDescent="0.35">
      <c r="A282" s="154">
        <v>4</v>
      </c>
      <c r="B282" s="161" t="s">
        <v>119</v>
      </c>
      <c r="C282" s="161" t="s">
        <v>301</v>
      </c>
      <c r="D282" s="154" t="s">
        <v>17</v>
      </c>
      <c r="E282" s="154" t="s">
        <v>18</v>
      </c>
      <c r="F282" s="154">
        <v>1</v>
      </c>
      <c r="G282" s="154"/>
      <c r="H282" s="154"/>
      <c r="I282" s="154"/>
      <c r="J282" s="158">
        <v>12450</v>
      </c>
      <c r="K282" s="153"/>
    </row>
    <row r="283" spans="1:11" x14ac:dyDescent="0.35">
      <c r="A283" s="154">
        <v>5</v>
      </c>
      <c r="B283" s="161" t="s">
        <v>120</v>
      </c>
      <c r="C283" s="161" t="s">
        <v>301</v>
      </c>
      <c r="D283" s="154" t="s">
        <v>17</v>
      </c>
      <c r="E283" s="154" t="s">
        <v>18</v>
      </c>
      <c r="F283" s="154">
        <v>1</v>
      </c>
      <c r="G283" s="154"/>
      <c r="H283" s="154"/>
      <c r="I283" s="154"/>
      <c r="J283" s="158">
        <v>35500</v>
      </c>
      <c r="K283" s="153"/>
    </row>
    <row r="284" spans="1:11" x14ac:dyDescent="0.35">
      <c r="A284" s="154">
        <v>6</v>
      </c>
      <c r="B284" s="161" t="s">
        <v>121</v>
      </c>
      <c r="C284" s="161" t="s">
        <v>303</v>
      </c>
      <c r="D284" s="154" t="s">
        <v>17</v>
      </c>
      <c r="E284" s="154" t="s">
        <v>18</v>
      </c>
      <c r="F284" s="154">
        <v>1</v>
      </c>
      <c r="G284" s="154"/>
      <c r="H284" s="154"/>
      <c r="I284" s="154"/>
      <c r="J284" s="158">
        <v>99830</v>
      </c>
      <c r="K284" s="153"/>
    </row>
    <row r="285" spans="1:11" x14ac:dyDescent="0.35">
      <c r="A285" s="154"/>
      <c r="B285" s="161"/>
      <c r="C285" s="161"/>
      <c r="D285" s="161"/>
      <c r="E285" s="161"/>
      <c r="F285" s="154"/>
      <c r="G285" s="154"/>
      <c r="H285" s="154"/>
      <c r="I285" s="154"/>
      <c r="J285" s="158"/>
      <c r="K285" s="153"/>
    </row>
    <row r="286" spans="1:11" x14ac:dyDescent="0.35">
      <c r="A286" s="165"/>
      <c r="B286" s="138" t="s">
        <v>405</v>
      </c>
      <c r="C286" s="139">
        <f>SUM(F286:I286)</f>
        <v>6</v>
      </c>
      <c r="D286" s="138"/>
      <c r="E286" s="139" t="s">
        <v>36</v>
      </c>
      <c r="F286" s="139">
        <f>SUM(F279:F285)</f>
        <v>6</v>
      </c>
      <c r="G286" s="139">
        <f t="shared" ref="G286:K286" si="12">SUM(G279:G285)</f>
        <v>0</v>
      </c>
      <c r="H286" s="139">
        <f t="shared" si="12"/>
        <v>0</v>
      </c>
      <c r="I286" s="139">
        <f t="shared" si="12"/>
        <v>0</v>
      </c>
      <c r="J286" s="143">
        <f t="shared" si="12"/>
        <v>441835</v>
      </c>
      <c r="K286" s="139">
        <f t="shared" si="12"/>
        <v>0</v>
      </c>
    </row>
    <row r="287" spans="1:11" x14ac:dyDescent="0.35">
      <c r="A287" s="228" t="s">
        <v>0</v>
      </c>
      <c r="B287" s="228" t="s">
        <v>32</v>
      </c>
      <c r="C287" s="230" t="s">
        <v>164</v>
      </c>
      <c r="D287" s="230"/>
      <c r="E287" s="230"/>
      <c r="F287" s="230"/>
      <c r="G287" s="230"/>
      <c r="H287" s="230"/>
      <c r="I287" s="230"/>
      <c r="J287" s="149" t="s">
        <v>34</v>
      </c>
      <c r="K287" s="228" t="s">
        <v>19</v>
      </c>
    </row>
    <row r="288" spans="1:11" x14ac:dyDescent="0.35">
      <c r="A288" s="229"/>
      <c r="B288" s="229"/>
      <c r="C288" s="30" t="s">
        <v>190</v>
      </c>
      <c r="D288" s="30" t="s">
        <v>1</v>
      </c>
      <c r="E288" s="30" t="s">
        <v>198</v>
      </c>
      <c r="F288" s="30" t="s">
        <v>422</v>
      </c>
      <c r="G288" s="30" t="s">
        <v>166</v>
      </c>
      <c r="H288" s="30" t="s">
        <v>188</v>
      </c>
      <c r="I288" s="30" t="s">
        <v>167</v>
      </c>
      <c r="J288" s="150" t="s">
        <v>35</v>
      </c>
      <c r="K288" s="229"/>
    </row>
    <row r="289" spans="1:13" x14ac:dyDescent="0.35">
      <c r="A289" s="171" t="s">
        <v>36</v>
      </c>
      <c r="B289" s="167" t="s">
        <v>425</v>
      </c>
      <c r="C289" s="167"/>
      <c r="D289" s="167"/>
      <c r="E289" s="167"/>
      <c r="F289" s="30">
        <f>F286</f>
        <v>6</v>
      </c>
      <c r="G289" s="30">
        <f t="shared" ref="G289:J289" si="13">G286</f>
        <v>0</v>
      </c>
      <c r="H289" s="30">
        <f t="shared" si="13"/>
        <v>0</v>
      </c>
      <c r="I289" s="30">
        <f t="shared" si="13"/>
        <v>0</v>
      </c>
      <c r="J289" s="150">
        <f t="shared" si="13"/>
        <v>441835</v>
      </c>
      <c r="K289" s="153"/>
    </row>
    <row r="290" spans="1:13" x14ac:dyDescent="0.35">
      <c r="A290" s="154">
        <v>7</v>
      </c>
      <c r="B290" s="161" t="s">
        <v>122</v>
      </c>
      <c r="C290" s="161" t="s">
        <v>303</v>
      </c>
      <c r="D290" s="154" t="s">
        <v>17</v>
      </c>
      <c r="E290" s="154" t="s">
        <v>18</v>
      </c>
      <c r="F290" s="154"/>
      <c r="G290" s="154"/>
      <c r="H290" s="154"/>
      <c r="I290" s="154" t="s">
        <v>168</v>
      </c>
      <c r="J290" s="158">
        <v>34980</v>
      </c>
      <c r="K290" s="153"/>
    </row>
    <row r="291" spans="1:13" x14ac:dyDescent="0.35">
      <c r="A291" s="154">
        <v>8</v>
      </c>
      <c r="B291" s="161" t="s">
        <v>123</v>
      </c>
      <c r="C291" s="161" t="s">
        <v>303</v>
      </c>
      <c r="D291" s="154" t="s">
        <v>17</v>
      </c>
      <c r="E291" s="154" t="s">
        <v>18</v>
      </c>
      <c r="F291" s="154"/>
      <c r="G291" s="154"/>
      <c r="H291" s="154"/>
      <c r="I291" s="154" t="s">
        <v>168</v>
      </c>
      <c r="J291" s="158">
        <v>34980</v>
      </c>
      <c r="K291" s="153"/>
    </row>
    <row r="292" spans="1:13" x14ac:dyDescent="0.35">
      <c r="A292" s="154">
        <v>9</v>
      </c>
      <c r="B292" s="161" t="s">
        <v>124</v>
      </c>
      <c r="C292" s="161" t="s">
        <v>303</v>
      </c>
      <c r="D292" s="154" t="s">
        <v>17</v>
      </c>
      <c r="E292" s="154" t="s">
        <v>18</v>
      </c>
      <c r="F292" s="154">
        <v>1</v>
      </c>
      <c r="G292" s="154"/>
      <c r="H292" s="154"/>
      <c r="I292" s="154"/>
      <c r="J292" s="158">
        <v>99990</v>
      </c>
      <c r="K292" s="153"/>
    </row>
    <row r="293" spans="1:13" x14ac:dyDescent="0.35">
      <c r="A293" s="154">
        <v>10</v>
      </c>
      <c r="B293" s="161" t="s">
        <v>125</v>
      </c>
      <c r="C293" s="161" t="s">
        <v>302</v>
      </c>
      <c r="D293" s="154" t="s">
        <v>17</v>
      </c>
      <c r="E293" s="154" t="s">
        <v>18</v>
      </c>
      <c r="F293" s="154">
        <v>1</v>
      </c>
      <c r="G293" s="154"/>
      <c r="H293" s="154"/>
      <c r="I293" s="154"/>
      <c r="J293" s="158">
        <v>100000</v>
      </c>
      <c r="K293" s="153"/>
    </row>
    <row r="294" spans="1:13" x14ac:dyDescent="0.35">
      <c r="A294" s="154">
        <v>11</v>
      </c>
      <c r="B294" s="161" t="s">
        <v>126</v>
      </c>
      <c r="C294" s="161" t="s">
        <v>302</v>
      </c>
      <c r="D294" s="154" t="s">
        <v>17</v>
      </c>
      <c r="E294" s="154" t="s">
        <v>18</v>
      </c>
      <c r="F294" s="154"/>
      <c r="G294" s="154">
        <v>1</v>
      </c>
      <c r="H294" s="154"/>
      <c r="I294" s="154"/>
      <c r="J294" s="158">
        <v>89000</v>
      </c>
      <c r="K294" s="153"/>
    </row>
    <row r="295" spans="1:13" x14ac:dyDescent="0.35">
      <c r="A295" s="175">
        <v>12</v>
      </c>
      <c r="B295" s="174" t="s">
        <v>383</v>
      </c>
      <c r="C295" s="174" t="s">
        <v>301</v>
      </c>
      <c r="D295" s="154" t="s">
        <v>17</v>
      </c>
      <c r="E295" s="154" t="s">
        <v>18</v>
      </c>
      <c r="F295" s="175"/>
      <c r="G295" s="175"/>
      <c r="H295" s="175">
        <v>1</v>
      </c>
      <c r="I295" s="175"/>
      <c r="J295" s="158">
        <v>100000</v>
      </c>
      <c r="K295" s="153"/>
    </row>
    <row r="296" spans="1:13" x14ac:dyDescent="0.35">
      <c r="A296" s="175"/>
      <c r="B296" s="174"/>
      <c r="C296" s="174"/>
      <c r="D296" s="174"/>
      <c r="E296" s="174"/>
      <c r="F296" s="175"/>
      <c r="G296" s="175"/>
      <c r="H296" s="175"/>
      <c r="I296" s="175"/>
      <c r="J296" s="158"/>
      <c r="K296" s="153"/>
    </row>
    <row r="297" spans="1:13" x14ac:dyDescent="0.35">
      <c r="A297" s="175"/>
      <c r="B297" s="174"/>
      <c r="C297" s="174"/>
      <c r="D297" s="174"/>
      <c r="E297" s="174"/>
      <c r="F297" s="175"/>
      <c r="G297" s="175"/>
      <c r="H297" s="175"/>
      <c r="I297" s="175"/>
      <c r="J297" s="158"/>
      <c r="K297" s="153"/>
    </row>
    <row r="298" spans="1:13" x14ac:dyDescent="0.35">
      <c r="A298" s="175"/>
      <c r="B298" s="174"/>
      <c r="C298" s="174"/>
      <c r="D298" s="174"/>
      <c r="E298" s="174"/>
      <c r="F298" s="175"/>
      <c r="G298" s="175"/>
      <c r="H298" s="175"/>
      <c r="I298" s="175"/>
      <c r="J298" s="158"/>
      <c r="K298" s="153"/>
    </row>
    <row r="299" spans="1:13" x14ac:dyDescent="0.35">
      <c r="A299" s="175"/>
      <c r="B299" s="174"/>
      <c r="C299" s="174"/>
      <c r="D299" s="174"/>
      <c r="E299" s="174"/>
      <c r="F299" s="175"/>
      <c r="G299" s="175"/>
      <c r="H299" s="175"/>
      <c r="I299" s="175"/>
      <c r="J299" s="158"/>
      <c r="K299" s="153"/>
    </row>
    <row r="300" spans="1:13" x14ac:dyDescent="0.35">
      <c r="A300" s="193"/>
      <c r="B300" s="192" t="s">
        <v>341</v>
      </c>
      <c r="C300" s="193">
        <f>SUM(F300:I300)</f>
        <v>12</v>
      </c>
      <c r="D300" s="192"/>
      <c r="E300" s="192"/>
      <c r="F300" s="193">
        <f>SUM(F289:F299)</f>
        <v>8</v>
      </c>
      <c r="G300" s="193">
        <f t="shared" ref="G300:K300" si="14">SUM(G289:G299)</f>
        <v>1</v>
      </c>
      <c r="H300" s="193">
        <f t="shared" si="14"/>
        <v>1</v>
      </c>
      <c r="I300" s="193">
        <v>2</v>
      </c>
      <c r="J300" s="141">
        <f t="shared" si="14"/>
        <v>900785</v>
      </c>
      <c r="K300" s="193">
        <f t="shared" si="14"/>
        <v>0</v>
      </c>
      <c r="M300" s="148">
        <v>17708613</v>
      </c>
    </row>
    <row r="301" spans="1:13" x14ac:dyDescent="0.35">
      <c r="A301" s="233" t="s">
        <v>410</v>
      </c>
      <c r="B301" s="234"/>
      <c r="C301" s="198">
        <f>C300+C277+C260+C245+C234+C208+C192+C165+C130+C86+C68+C52</f>
        <v>207</v>
      </c>
      <c r="D301" s="198"/>
      <c r="E301" s="198"/>
      <c r="F301" s="198">
        <f>F300+F277+F260+F245+F234+F208+F192+F165+F130+F86+F68+F52</f>
        <v>127</v>
      </c>
      <c r="G301" s="198">
        <f>G300+G277+G260+G245+G234+G208+G192+G165+G130+G86+G68+G52</f>
        <v>18</v>
      </c>
      <c r="H301" s="198">
        <f>H300+H277+H260+H245+H234+H208+H192+H165+H130+H86+H68+H52</f>
        <v>49</v>
      </c>
      <c r="I301" s="198">
        <f>I300+I277+I260+I245+I234+I208+I192+I165+I130+I86+I68+I52</f>
        <v>13</v>
      </c>
      <c r="J301" s="199">
        <f>J300+J277+J260+J245+J234+J208+J192+J165+J130+J86+J68+J52</f>
        <v>17708613</v>
      </c>
      <c r="K301" s="200"/>
      <c r="L301" s="178"/>
    </row>
    <row r="302" spans="1:13" s="204" customFormat="1" x14ac:dyDescent="0.35">
      <c r="A302" s="201"/>
      <c r="B302" s="201"/>
      <c r="C302" s="201"/>
      <c r="D302" s="201"/>
      <c r="E302" s="201"/>
      <c r="F302" s="201"/>
      <c r="G302" s="201"/>
      <c r="H302" s="201"/>
      <c r="I302" s="201"/>
      <c r="J302" s="202"/>
      <c r="K302" s="203"/>
      <c r="L302" s="203"/>
    </row>
    <row r="303" spans="1:13" s="204" customFormat="1" x14ac:dyDescent="0.35">
      <c r="A303" s="201"/>
      <c r="B303" s="201"/>
      <c r="C303" s="201"/>
      <c r="D303" s="201"/>
      <c r="E303" s="201"/>
      <c r="F303" s="201"/>
      <c r="G303" s="201"/>
      <c r="H303" s="201"/>
      <c r="I303" s="201"/>
      <c r="J303" s="202"/>
      <c r="K303" s="203"/>
      <c r="L303" s="203"/>
    </row>
    <row r="304" spans="1:13" s="204" customFormat="1" x14ac:dyDescent="0.35">
      <c r="A304" s="201"/>
      <c r="B304" s="201"/>
      <c r="C304" s="201"/>
      <c r="D304" s="201"/>
      <c r="E304" s="201"/>
      <c r="F304" s="201"/>
      <c r="G304" s="201"/>
      <c r="H304" s="201"/>
      <c r="I304" s="201"/>
      <c r="J304" s="202"/>
      <c r="K304" s="203"/>
      <c r="L304" s="203"/>
    </row>
    <row r="305" spans="1:12" s="204" customFormat="1" x14ac:dyDescent="0.35">
      <c r="A305" s="201"/>
      <c r="B305" s="201"/>
      <c r="C305" s="201"/>
      <c r="D305" s="201"/>
      <c r="E305" s="201"/>
      <c r="F305" s="201"/>
      <c r="G305" s="201"/>
      <c r="H305" s="201"/>
      <c r="I305" s="201"/>
      <c r="J305" s="202"/>
      <c r="K305" s="203"/>
      <c r="L305" s="203"/>
    </row>
    <row r="306" spans="1:12" s="204" customFormat="1" x14ac:dyDescent="0.35">
      <c r="A306" s="201"/>
      <c r="B306" s="201" t="s">
        <v>36</v>
      </c>
      <c r="C306" s="201"/>
      <c r="D306" s="201"/>
      <c r="E306" s="201"/>
      <c r="F306" s="201"/>
      <c r="G306" s="201"/>
      <c r="H306" s="201"/>
      <c r="I306" s="201"/>
      <c r="J306" s="202"/>
      <c r="K306" s="203"/>
      <c r="L306" s="203"/>
    </row>
    <row r="307" spans="1:12" s="204" customFormat="1" x14ac:dyDescent="0.35">
      <c r="A307" s="201"/>
      <c r="B307" s="201"/>
      <c r="C307" s="201"/>
      <c r="D307" s="201"/>
      <c r="E307" s="201"/>
      <c r="F307" s="201"/>
      <c r="G307" s="201"/>
      <c r="H307" s="201"/>
      <c r="I307" s="201"/>
      <c r="J307" s="202"/>
      <c r="K307" s="203"/>
      <c r="L307" s="203"/>
    </row>
    <row r="308" spans="1:12" s="204" customFormat="1" x14ac:dyDescent="0.35">
      <c r="A308" s="201"/>
      <c r="B308" s="201" t="s">
        <v>412</v>
      </c>
      <c r="C308" s="201"/>
      <c r="D308" s="201"/>
      <c r="E308" s="201"/>
      <c r="F308" s="201"/>
      <c r="G308" s="201"/>
      <c r="H308" s="201"/>
      <c r="I308" s="201"/>
      <c r="J308" s="202"/>
      <c r="K308" s="203"/>
      <c r="L308" s="203"/>
    </row>
    <row r="309" spans="1:12" s="204" customFormat="1" x14ac:dyDescent="0.35">
      <c r="A309" s="201"/>
      <c r="B309" s="201"/>
      <c r="C309" s="201"/>
      <c r="D309" s="201"/>
      <c r="E309" s="201"/>
      <c r="F309" s="201"/>
      <c r="G309" s="201"/>
      <c r="H309" s="201"/>
      <c r="I309" s="201"/>
      <c r="J309" s="202"/>
      <c r="K309" s="203"/>
      <c r="L309" s="203"/>
    </row>
    <row r="310" spans="1:12" s="204" customFormat="1" x14ac:dyDescent="0.35">
      <c r="A310" s="201"/>
      <c r="B310" s="201"/>
      <c r="C310" s="201"/>
      <c r="D310" s="201"/>
      <c r="E310" s="201"/>
      <c r="F310" s="201"/>
      <c r="G310" s="201"/>
      <c r="H310" s="201"/>
      <c r="I310" s="201"/>
      <c r="J310" s="202"/>
      <c r="K310" s="203"/>
      <c r="L310" s="203"/>
    </row>
    <row r="311" spans="1:12" s="204" customFormat="1" x14ac:dyDescent="0.35">
      <c r="A311" s="201"/>
      <c r="B311" s="201"/>
      <c r="C311" s="201"/>
      <c r="D311" s="201"/>
      <c r="E311" s="201"/>
      <c r="F311" s="201"/>
      <c r="G311" s="201"/>
      <c r="H311" s="201"/>
      <c r="I311" s="201"/>
      <c r="J311" s="202"/>
      <c r="K311" s="203"/>
      <c r="L311" s="203"/>
    </row>
    <row r="312" spans="1:12" s="204" customFormat="1" x14ac:dyDescent="0.35">
      <c r="A312" s="201"/>
      <c r="B312" s="201"/>
      <c r="C312" s="201"/>
      <c r="D312" s="201"/>
      <c r="E312" s="201"/>
      <c r="F312" s="201"/>
      <c r="G312" s="201"/>
      <c r="H312" s="201"/>
      <c r="I312" s="201"/>
      <c r="J312" s="202"/>
      <c r="K312" s="203"/>
      <c r="L312" s="203"/>
    </row>
    <row r="313" spans="1:12" x14ac:dyDescent="0.35">
      <c r="A313" s="223" t="s">
        <v>408</v>
      </c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178"/>
    </row>
    <row r="314" spans="1:12" x14ac:dyDescent="0.35">
      <c r="A314" s="223" t="s">
        <v>411</v>
      </c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178"/>
    </row>
    <row r="315" spans="1:12" ht="36.75" customHeight="1" x14ac:dyDescent="0.35">
      <c r="A315" s="198"/>
      <c r="B315" s="198" t="s">
        <v>310</v>
      </c>
      <c r="C315" s="198" t="s">
        <v>308</v>
      </c>
      <c r="D315" s="198" t="s">
        <v>309</v>
      </c>
      <c r="E315" s="198" t="s">
        <v>331</v>
      </c>
      <c r="F315" s="198" t="s">
        <v>332</v>
      </c>
      <c r="G315" s="198" t="s">
        <v>188</v>
      </c>
      <c r="H315" s="198" t="s">
        <v>337</v>
      </c>
      <c r="I315" s="235" t="s">
        <v>418</v>
      </c>
      <c r="J315" s="236"/>
      <c r="K315" s="198" t="s">
        <v>19</v>
      </c>
    </row>
    <row r="316" spans="1:12" x14ac:dyDescent="0.35">
      <c r="A316" s="172">
        <v>1</v>
      </c>
      <c r="B316" s="160" t="s">
        <v>311</v>
      </c>
      <c r="C316" s="172">
        <f>C52</f>
        <v>35</v>
      </c>
      <c r="D316" s="172">
        <v>35</v>
      </c>
      <c r="E316" s="172">
        <v>17</v>
      </c>
      <c r="F316" s="172">
        <v>5</v>
      </c>
      <c r="G316" s="172">
        <v>12</v>
      </c>
      <c r="H316" s="172">
        <v>1</v>
      </c>
      <c r="I316" s="231">
        <f>J52</f>
        <v>3122553</v>
      </c>
      <c r="J316" s="232"/>
      <c r="K316" s="161"/>
    </row>
    <row r="317" spans="1:12" x14ac:dyDescent="0.35">
      <c r="A317" s="172">
        <v>2</v>
      </c>
      <c r="B317" s="205" t="s">
        <v>314</v>
      </c>
      <c r="C317" s="172">
        <f>C68</f>
        <v>12</v>
      </c>
      <c r="D317" s="172">
        <v>12</v>
      </c>
      <c r="E317" s="172">
        <v>8</v>
      </c>
      <c r="F317" s="172">
        <v>1</v>
      </c>
      <c r="G317" s="172">
        <v>2</v>
      </c>
      <c r="H317" s="172">
        <v>1</v>
      </c>
      <c r="I317" s="231">
        <f>J68</f>
        <v>1040400</v>
      </c>
      <c r="J317" s="232"/>
      <c r="K317" s="161"/>
    </row>
    <row r="318" spans="1:12" x14ac:dyDescent="0.35">
      <c r="A318" s="172">
        <v>3</v>
      </c>
      <c r="B318" s="205" t="s">
        <v>315</v>
      </c>
      <c r="C318" s="172">
        <f>C86</f>
        <v>11</v>
      </c>
      <c r="D318" s="172">
        <v>11</v>
      </c>
      <c r="E318" s="172">
        <v>7</v>
      </c>
      <c r="F318" s="154">
        <v>1</v>
      </c>
      <c r="G318" s="154">
        <v>3</v>
      </c>
      <c r="H318" s="154">
        <v>0</v>
      </c>
      <c r="I318" s="231">
        <f>J86</f>
        <v>1012074</v>
      </c>
      <c r="J318" s="232"/>
      <c r="K318" s="161"/>
    </row>
    <row r="319" spans="1:12" x14ac:dyDescent="0.35">
      <c r="A319" s="172">
        <v>4</v>
      </c>
      <c r="B319" s="160" t="s">
        <v>316</v>
      </c>
      <c r="C319" s="172">
        <f>C130</f>
        <v>30</v>
      </c>
      <c r="D319" s="172">
        <v>30</v>
      </c>
      <c r="E319" s="172">
        <v>25</v>
      </c>
      <c r="F319" s="154">
        <v>0</v>
      </c>
      <c r="G319" s="154">
        <v>5</v>
      </c>
      <c r="H319" s="154">
        <v>0</v>
      </c>
      <c r="I319" s="231">
        <f>J130</f>
        <v>2883623</v>
      </c>
      <c r="J319" s="232"/>
      <c r="K319" s="161"/>
    </row>
    <row r="320" spans="1:12" x14ac:dyDescent="0.35">
      <c r="A320" s="172">
        <v>5</v>
      </c>
      <c r="B320" s="160" t="s">
        <v>318</v>
      </c>
      <c r="C320" s="172">
        <f>C165</f>
        <v>24</v>
      </c>
      <c r="D320" s="172">
        <v>24</v>
      </c>
      <c r="E320" s="172">
        <v>14</v>
      </c>
      <c r="F320" s="154">
        <v>4</v>
      </c>
      <c r="G320" s="154">
        <v>5</v>
      </c>
      <c r="H320" s="154">
        <v>1</v>
      </c>
      <c r="I320" s="231">
        <f>J165</f>
        <v>2167900</v>
      </c>
      <c r="J320" s="232"/>
      <c r="K320" s="161"/>
    </row>
    <row r="321" spans="1:11" x14ac:dyDescent="0.35">
      <c r="A321" s="172">
        <v>6</v>
      </c>
      <c r="B321" s="160" t="s">
        <v>320</v>
      </c>
      <c r="C321" s="172">
        <f>C192</f>
        <v>20</v>
      </c>
      <c r="D321" s="172">
        <v>20</v>
      </c>
      <c r="E321" s="172">
        <v>12</v>
      </c>
      <c r="F321" s="172">
        <v>1</v>
      </c>
      <c r="G321" s="172">
        <v>7</v>
      </c>
      <c r="H321" s="172">
        <v>0</v>
      </c>
      <c r="I321" s="239">
        <f>J192</f>
        <v>1647900</v>
      </c>
      <c r="J321" s="240"/>
      <c r="K321" s="161"/>
    </row>
    <row r="322" spans="1:11" x14ac:dyDescent="0.35">
      <c r="A322" s="172">
        <v>7</v>
      </c>
      <c r="B322" s="160" t="s">
        <v>322</v>
      </c>
      <c r="C322" s="172">
        <f>C208</f>
        <v>13</v>
      </c>
      <c r="D322" s="172">
        <v>13</v>
      </c>
      <c r="E322" s="172">
        <v>5</v>
      </c>
      <c r="F322" s="154">
        <v>0</v>
      </c>
      <c r="G322" s="154">
        <v>6</v>
      </c>
      <c r="H322" s="154">
        <v>2</v>
      </c>
      <c r="I322" s="231">
        <f>J208</f>
        <v>1088478</v>
      </c>
      <c r="J322" s="232"/>
      <c r="K322" s="161"/>
    </row>
    <row r="323" spans="1:11" x14ac:dyDescent="0.35">
      <c r="A323" s="172">
        <v>8</v>
      </c>
      <c r="B323" s="160" t="s">
        <v>13</v>
      </c>
      <c r="C323" s="172">
        <f>C234</f>
        <v>21</v>
      </c>
      <c r="D323" s="172">
        <v>21</v>
      </c>
      <c r="E323" s="172">
        <v>11</v>
      </c>
      <c r="F323" s="172">
        <v>5</v>
      </c>
      <c r="G323" s="172">
        <v>2</v>
      </c>
      <c r="H323" s="172">
        <v>3</v>
      </c>
      <c r="I323" s="239">
        <f>J234</f>
        <v>1400400</v>
      </c>
      <c r="J323" s="240"/>
      <c r="K323" s="161"/>
    </row>
    <row r="324" spans="1:11" x14ac:dyDescent="0.35">
      <c r="A324" s="172">
        <v>9</v>
      </c>
      <c r="B324" s="160" t="s">
        <v>325</v>
      </c>
      <c r="C324" s="172">
        <f>C245</f>
        <v>7</v>
      </c>
      <c r="D324" s="172">
        <v>7</v>
      </c>
      <c r="E324" s="172">
        <v>5</v>
      </c>
      <c r="F324" s="154">
        <v>0</v>
      </c>
      <c r="G324" s="154">
        <v>2</v>
      </c>
      <c r="H324" s="154">
        <v>0</v>
      </c>
      <c r="I324" s="231">
        <f>J245</f>
        <v>696900</v>
      </c>
      <c r="J324" s="232"/>
      <c r="K324" s="161"/>
    </row>
    <row r="325" spans="1:11" x14ac:dyDescent="0.35">
      <c r="A325" s="172">
        <v>10</v>
      </c>
      <c r="B325" s="160" t="s">
        <v>327</v>
      </c>
      <c r="C325" s="172">
        <f>C260</f>
        <v>10</v>
      </c>
      <c r="D325" s="172">
        <v>10</v>
      </c>
      <c r="E325" s="172">
        <v>7</v>
      </c>
      <c r="F325" s="154">
        <v>0</v>
      </c>
      <c r="G325" s="154">
        <v>1</v>
      </c>
      <c r="H325" s="154">
        <v>2</v>
      </c>
      <c r="I325" s="231">
        <f>J260</f>
        <v>828600</v>
      </c>
      <c r="J325" s="232"/>
      <c r="K325" s="161"/>
    </row>
    <row r="326" spans="1:11" x14ac:dyDescent="0.35">
      <c r="A326" s="172">
        <v>11</v>
      </c>
      <c r="B326" s="160" t="s">
        <v>16</v>
      </c>
      <c r="C326" s="172">
        <f>C277</f>
        <v>12</v>
      </c>
      <c r="D326" s="172">
        <v>12</v>
      </c>
      <c r="E326" s="172">
        <v>8</v>
      </c>
      <c r="F326" s="154">
        <v>0</v>
      </c>
      <c r="G326" s="154">
        <v>3</v>
      </c>
      <c r="H326" s="154">
        <v>1</v>
      </c>
      <c r="I326" s="231">
        <f>J277</f>
        <v>919000</v>
      </c>
      <c r="J326" s="232"/>
      <c r="K326" s="161"/>
    </row>
    <row r="327" spans="1:11" x14ac:dyDescent="0.35">
      <c r="A327" s="206">
        <v>12</v>
      </c>
      <c r="B327" s="173" t="s">
        <v>17</v>
      </c>
      <c r="C327" s="206">
        <f>C300</f>
        <v>12</v>
      </c>
      <c r="D327" s="206">
        <v>12</v>
      </c>
      <c r="E327" s="206">
        <v>8</v>
      </c>
      <c r="F327" s="175">
        <v>1</v>
      </c>
      <c r="G327" s="175">
        <v>1</v>
      </c>
      <c r="H327" s="175">
        <v>2</v>
      </c>
      <c r="I327" s="231">
        <f>J300</f>
        <v>900785</v>
      </c>
      <c r="J327" s="232"/>
      <c r="K327" s="174"/>
    </row>
    <row r="328" spans="1:11" x14ac:dyDescent="0.35">
      <c r="A328" s="207"/>
      <c r="B328" s="208" t="s">
        <v>162</v>
      </c>
      <c r="C328" s="207">
        <f>SUM(C316:C327)</f>
        <v>207</v>
      </c>
      <c r="D328" s="207">
        <f>SUM(D316:D327)</f>
        <v>207</v>
      </c>
      <c r="E328" s="207">
        <v>127</v>
      </c>
      <c r="F328" s="207">
        <v>18</v>
      </c>
      <c r="G328" s="207">
        <v>49</v>
      </c>
      <c r="H328" s="207">
        <v>13</v>
      </c>
      <c r="I328" s="237">
        <f>SUM(I316:J327)</f>
        <v>17708613</v>
      </c>
      <c r="J328" s="238"/>
      <c r="K328" s="208"/>
    </row>
    <row r="329" spans="1:11" s="212" customFormat="1" x14ac:dyDescent="0.35">
      <c r="A329" s="209"/>
      <c r="B329" s="210" t="s">
        <v>419</v>
      </c>
      <c r="C329" s="209"/>
      <c r="D329" s="209"/>
      <c r="E329" s="209"/>
      <c r="F329" s="209"/>
      <c r="G329" s="209"/>
      <c r="H329" s="209"/>
      <c r="I329" s="209"/>
      <c r="J329" s="211"/>
    </row>
    <row r="330" spans="1:11" s="212" customFormat="1" x14ac:dyDescent="0.35">
      <c r="A330" s="209"/>
      <c r="B330" s="210" t="s">
        <v>420</v>
      </c>
      <c r="C330" s="209"/>
      <c r="D330" s="209"/>
      <c r="E330" s="209"/>
      <c r="F330" s="209"/>
      <c r="G330" s="209"/>
      <c r="H330" s="209"/>
      <c r="I330" s="209"/>
      <c r="J330" s="211"/>
    </row>
    <row r="331" spans="1:11" s="212" customFormat="1" x14ac:dyDescent="0.35">
      <c r="A331" s="209"/>
      <c r="B331" s="210" t="s">
        <v>421</v>
      </c>
      <c r="C331" s="209"/>
      <c r="D331" s="209"/>
      <c r="E331" s="209"/>
      <c r="F331" s="209"/>
      <c r="G331" s="209"/>
      <c r="H331" s="209"/>
      <c r="I331" s="209"/>
      <c r="J331" s="211"/>
    </row>
    <row r="332" spans="1:11" s="212" customFormat="1" x14ac:dyDescent="0.35">
      <c r="A332" s="209"/>
      <c r="B332" s="210"/>
      <c r="C332" s="209"/>
      <c r="D332" s="209"/>
      <c r="E332" s="209"/>
      <c r="F332" s="209"/>
      <c r="G332" s="209"/>
      <c r="H332" s="209"/>
      <c r="I332" s="209"/>
      <c r="J332" s="211"/>
    </row>
    <row r="333" spans="1:11" s="212" customFormat="1" x14ac:dyDescent="0.35">
      <c r="A333" s="209"/>
      <c r="B333" s="210"/>
      <c r="C333" s="209"/>
      <c r="D333" s="209"/>
      <c r="E333" s="209"/>
      <c r="F333" s="209"/>
      <c r="G333" s="209"/>
      <c r="H333" s="209"/>
      <c r="I333" s="209"/>
      <c r="J333" s="211"/>
    </row>
    <row r="334" spans="1:11" s="212" customFormat="1" x14ac:dyDescent="0.35">
      <c r="A334" s="209"/>
      <c r="B334" s="210"/>
      <c r="C334" s="209"/>
      <c r="D334" s="209"/>
      <c r="E334" s="209"/>
      <c r="F334" s="209"/>
      <c r="G334" s="209"/>
      <c r="H334" s="209"/>
      <c r="I334" s="209"/>
      <c r="J334" s="211"/>
    </row>
    <row r="335" spans="1:11" s="212" customFormat="1" x14ac:dyDescent="0.35">
      <c r="A335" s="209"/>
      <c r="B335" s="210"/>
      <c r="C335" s="209"/>
      <c r="D335" s="209"/>
      <c r="E335" s="209"/>
      <c r="F335" s="209"/>
      <c r="G335" s="209"/>
      <c r="H335" s="209"/>
      <c r="I335" s="209"/>
      <c r="J335" s="211"/>
    </row>
    <row r="336" spans="1:11" s="212" customFormat="1" x14ac:dyDescent="0.35">
      <c r="A336" s="209"/>
      <c r="B336" s="210"/>
      <c r="C336" s="209"/>
      <c r="D336" s="209"/>
      <c r="E336" s="209"/>
      <c r="F336" s="209"/>
      <c r="G336" s="209"/>
      <c r="H336" s="209"/>
      <c r="I336" s="209"/>
      <c r="J336" s="211"/>
    </row>
    <row r="337" spans="1:10" s="212" customFormat="1" x14ac:dyDescent="0.35">
      <c r="A337" s="209"/>
      <c r="B337" s="210"/>
      <c r="C337" s="209"/>
      <c r="D337" s="209"/>
      <c r="E337" s="209"/>
      <c r="F337" s="209"/>
      <c r="G337" s="209"/>
      <c r="H337" s="209"/>
      <c r="I337" s="209"/>
      <c r="J337" s="211"/>
    </row>
    <row r="338" spans="1:10" x14ac:dyDescent="0.35">
      <c r="J338" s="148"/>
    </row>
    <row r="339" spans="1:10" x14ac:dyDescent="0.35">
      <c r="J339" s="148"/>
    </row>
    <row r="340" spans="1:10" x14ac:dyDescent="0.35">
      <c r="J340" s="148"/>
    </row>
    <row r="341" spans="1:10" x14ac:dyDescent="0.35">
      <c r="J341" s="148"/>
    </row>
    <row r="342" spans="1:10" x14ac:dyDescent="0.35">
      <c r="J342" s="148"/>
    </row>
    <row r="343" spans="1:10" x14ac:dyDescent="0.35">
      <c r="J343" s="148"/>
    </row>
    <row r="344" spans="1:10" x14ac:dyDescent="0.35">
      <c r="J344" s="148"/>
    </row>
    <row r="345" spans="1:10" x14ac:dyDescent="0.35">
      <c r="J345" s="148"/>
    </row>
    <row r="346" spans="1:10" x14ac:dyDescent="0.35">
      <c r="J346" s="148"/>
    </row>
    <row r="347" spans="1:10" x14ac:dyDescent="0.35">
      <c r="J347" s="148"/>
    </row>
    <row r="348" spans="1:10" x14ac:dyDescent="0.35">
      <c r="J348" s="148"/>
    </row>
    <row r="349" spans="1:10" x14ac:dyDescent="0.35">
      <c r="J349" s="148"/>
    </row>
    <row r="350" spans="1:10" x14ac:dyDescent="0.35">
      <c r="J350" s="148"/>
    </row>
    <row r="351" spans="1:10" x14ac:dyDescent="0.35">
      <c r="J351" s="148"/>
    </row>
    <row r="352" spans="1:10" x14ac:dyDescent="0.35">
      <c r="J352" s="148"/>
    </row>
    <row r="353" spans="10:10" x14ac:dyDescent="0.35">
      <c r="J353" s="148"/>
    </row>
    <row r="354" spans="10:10" x14ac:dyDescent="0.35">
      <c r="J354" s="148"/>
    </row>
    <row r="355" spans="10:10" x14ac:dyDescent="0.35">
      <c r="J355" s="148"/>
    </row>
    <row r="356" spans="10:10" x14ac:dyDescent="0.35">
      <c r="J356" s="148"/>
    </row>
    <row r="357" spans="10:10" x14ac:dyDescent="0.35">
      <c r="J357" s="148"/>
    </row>
    <row r="358" spans="10:10" x14ac:dyDescent="0.35">
      <c r="J358" s="148"/>
    </row>
    <row r="359" spans="10:10" x14ac:dyDescent="0.35">
      <c r="J359" s="148"/>
    </row>
    <row r="360" spans="10:10" x14ac:dyDescent="0.35">
      <c r="J360" s="148"/>
    </row>
    <row r="361" spans="10:10" x14ac:dyDescent="0.35">
      <c r="J361" s="148"/>
    </row>
    <row r="362" spans="10:10" x14ac:dyDescent="0.35">
      <c r="J362" s="148"/>
    </row>
    <row r="363" spans="10:10" x14ac:dyDescent="0.35">
      <c r="J363" s="148"/>
    </row>
    <row r="364" spans="10:10" x14ac:dyDescent="0.35">
      <c r="J364" s="148"/>
    </row>
    <row r="365" spans="10:10" x14ac:dyDescent="0.35">
      <c r="J365" s="148"/>
    </row>
    <row r="366" spans="10:10" x14ac:dyDescent="0.35">
      <c r="J366" s="148"/>
    </row>
    <row r="367" spans="10:10" x14ac:dyDescent="0.35">
      <c r="J367" s="148"/>
    </row>
    <row r="368" spans="10:10" x14ac:dyDescent="0.35">
      <c r="J368" s="148"/>
    </row>
    <row r="369" spans="10:10" x14ac:dyDescent="0.35">
      <c r="J369" s="148"/>
    </row>
    <row r="370" spans="10:10" x14ac:dyDescent="0.35">
      <c r="J370" s="148"/>
    </row>
    <row r="371" spans="10:10" x14ac:dyDescent="0.35">
      <c r="J371" s="148"/>
    </row>
    <row r="372" spans="10:10" x14ac:dyDescent="0.35">
      <c r="J372" s="148"/>
    </row>
    <row r="373" spans="10:10" x14ac:dyDescent="0.35">
      <c r="J373" s="148"/>
    </row>
    <row r="374" spans="10:10" x14ac:dyDescent="0.35">
      <c r="J374" s="148"/>
    </row>
    <row r="375" spans="10:10" x14ac:dyDescent="0.35">
      <c r="J375" s="148"/>
    </row>
    <row r="376" spans="10:10" x14ac:dyDescent="0.35">
      <c r="J376" s="148"/>
    </row>
    <row r="377" spans="10:10" x14ac:dyDescent="0.35">
      <c r="J377" s="148"/>
    </row>
    <row r="378" spans="10:10" x14ac:dyDescent="0.35">
      <c r="J378" s="148"/>
    </row>
    <row r="379" spans="10:10" x14ac:dyDescent="0.35">
      <c r="J379" s="148"/>
    </row>
    <row r="380" spans="10:10" x14ac:dyDescent="0.35">
      <c r="J380" s="148"/>
    </row>
    <row r="381" spans="10:10" x14ac:dyDescent="0.35">
      <c r="J381" s="148"/>
    </row>
    <row r="382" spans="10:10" x14ac:dyDescent="0.35">
      <c r="J382" s="148"/>
    </row>
    <row r="383" spans="10:10" x14ac:dyDescent="0.35">
      <c r="J383" s="148"/>
    </row>
    <row r="384" spans="10:10" x14ac:dyDescent="0.35">
      <c r="J384" s="148"/>
    </row>
    <row r="385" spans="10:10" x14ac:dyDescent="0.35">
      <c r="J385" s="148"/>
    </row>
    <row r="386" spans="10:10" x14ac:dyDescent="0.35">
      <c r="J386" s="148"/>
    </row>
    <row r="387" spans="10:10" x14ac:dyDescent="0.35">
      <c r="J387" s="148"/>
    </row>
    <row r="388" spans="10:10" x14ac:dyDescent="0.35">
      <c r="J388" s="148"/>
    </row>
    <row r="389" spans="10:10" x14ac:dyDescent="0.35">
      <c r="J389" s="148"/>
    </row>
    <row r="390" spans="10:10" x14ac:dyDescent="0.35">
      <c r="J390" s="148"/>
    </row>
    <row r="391" spans="10:10" x14ac:dyDescent="0.35">
      <c r="J391" s="148"/>
    </row>
    <row r="392" spans="10:10" x14ac:dyDescent="0.35">
      <c r="J392" s="148"/>
    </row>
    <row r="393" spans="10:10" x14ac:dyDescent="0.35">
      <c r="J393" s="148"/>
    </row>
    <row r="394" spans="10:10" x14ac:dyDescent="0.35">
      <c r="J394" s="148"/>
    </row>
    <row r="395" spans="10:10" x14ac:dyDescent="0.35">
      <c r="J395" s="148"/>
    </row>
    <row r="396" spans="10:10" x14ac:dyDescent="0.35">
      <c r="J396" s="148"/>
    </row>
    <row r="397" spans="10:10" x14ac:dyDescent="0.35">
      <c r="J397" s="148"/>
    </row>
    <row r="398" spans="10:10" x14ac:dyDescent="0.35">
      <c r="J398" s="148"/>
    </row>
    <row r="399" spans="10:10" x14ac:dyDescent="0.35">
      <c r="J399" s="148"/>
    </row>
    <row r="400" spans="10:10" x14ac:dyDescent="0.35">
      <c r="J400" s="148"/>
    </row>
    <row r="401" spans="10:10" x14ac:dyDescent="0.35">
      <c r="J401" s="148"/>
    </row>
    <row r="402" spans="10:10" x14ac:dyDescent="0.35">
      <c r="J402" s="148"/>
    </row>
    <row r="403" spans="10:10" x14ac:dyDescent="0.35">
      <c r="J403" s="148"/>
    </row>
    <row r="404" spans="10:10" x14ac:dyDescent="0.35">
      <c r="J404" s="148"/>
    </row>
    <row r="405" spans="10:10" x14ac:dyDescent="0.35">
      <c r="J405" s="148"/>
    </row>
    <row r="406" spans="10:10" x14ac:dyDescent="0.35">
      <c r="J406" s="148"/>
    </row>
    <row r="407" spans="10:10" x14ac:dyDescent="0.35">
      <c r="J407" s="148"/>
    </row>
    <row r="408" spans="10:10" x14ac:dyDescent="0.35">
      <c r="J408" s="148"/>
    </row>
    <row r="409" spans="10:10" x14ac:dyDescent="0.35">
      <c r="J409" s="148"/>
    </row>
    <row r="410" spans="10:10" x14ac:dyDescent="0.35">
      <c r="J410" s="148"/>
    </row>
    <row r="411" spans="10:10" x14ac:dyDescent="0.35">
      <c r="J411" s="148"/>
    </row>
    <row r="412" spans="10:10" x14ac:dyDescent="0.35">
      <c r="J412" s="148"/>
    </row>
    <row r="413" spans="10:10" x14ac:dyDescent="0.35">
      <c r="J413" s="148"/>
    </row>
    <row r="414" spans="10:10" x14ac:dyDescent="0.35">
      <c r="J414" s="148"/>
    </row>
    <row r="415" spans="10:10" x14ac:dyDescent="0.35">
      <c r="J415" s="148"/>
    </row>
    <row r="416" spans="10:10" x14ac:dyDescent="0.35">
      <c r="J416" s="148"/>
    </row>
    <row r="417" spans="10:10" x14ac:dyDescent="0.35">
      <c r="J417" s="148"/>
    </row>
    <row r="418" spans="10:10" x14ac:dyDescent="0.35">
      <c r="J418" s="148"/>
    </row>
    <row r="419" spans="10:10" x14ac:dyDescent="0.35">
      <c r="J419" s="148"/>
    </row>
    <row r="420" spans="10:10" x14ac:dyDescent="0.35">
      <c r="J420" s="148"/>
    </row>
    <row r="421" spans="10:10" x14ac:dyDescent="0.35">
      <c r="J421" s="148"/>
    </row>
    <row r="422" spans="10:10" x14ac:dyDescent="0.35">
      <c r="J422" s="148"/>
    </row>
    <row r="423" spans="10:10" x14ac:dyDescent="0.35">
      <c r="J423" s="148"/>
    </row>
    <row r="424" spans="10:10" x14ac:dyDescent="0.35">
      <c r="J424" s="148"/>
    </row>
    <row r="425" spans="10:10" x14ac:dyDescent="0.35">
      <c r="J425" s="148"/>
    </row>
    <row r="426" spans="10:10" x14ac:dyDescent="0.35">
      <c r="J426" s="148"/>
    </row>
    <row r="427" spans="10:10" x14ac:dyDescent="0.35">
      <c r="J427" s="148"/>
    </row>
    <row r="428" spans="10:10" x14ac:dyDescent="0.35">
      <c r="J428" s="148"/>
    </row>
    <row r="429" spans="10:10" x14ac:dyDescent="0.35">
      <c r="J429" s="148"/>
    </row>
    <row r="430" spans="10:10" x14ac:dyDescent="0.35">
      <c r="J430" s="148"/>
    </row>
    <row r="431" spans="10:10" x14ac:dyDescent="0.35">
      <c r="J431" s="148"/>
    </row>
    <row r="432" spans="10:10" x14ac:dyDescent="0.35">
      <c r="J432" s="148"/>
    </row>
    <row r="433" spans="10:10" x14ac:dyDescent="0.35">
      <c r="J433" s="148"/>
    </row>
    <row r="434" spans="10:10" x14ac:dyDescent="0.35">
      <c r="J434" s="148"/>
    </row>
    <row r="435" spans="10:10" x14ac:dyDescent="0.35">
      <c r="J435" s="148"/>
    </row>
    <row r="436" spans="10:10" x14ac:dyDescent="0.35">
      <c r="J436" s="148"/>
    </row>
    <row r="437" spans="10:10" x14ac:dyDescent="0.35">
      <c r="J437" s="148"/>
    </row>
    <row r="438" spans="10:10" x14ac:dyDescent="0.35">
      <c r="J438" s="148"/>
    </row>
    <row r="439" spans="10:10" x14ac:dyDescent="0.35">
      <c r="J439" s="148"/>
    </row>
    <row r="440" spans="10:10" x14ac:dyDescent="0.35">
      <c r="J440" s="148"/>
    </row>
    <row r="441" spans="10:10" x14ac:dyDescent="0.35">
      <c r="J441" s="148"/>
    </row>
    <row r="442" spans="10:10" x14ac:dyDescent="0.35">
      <c r="J442" s="148"/>
    </row>
    <row r="443" spans="10:10" x14ac:dyDescent="0.35">
      <c r="J443" s="148"/>
    </row>
    <row r="444" spans="10:10" x14ac:dyDescent="0.35">
      <c r="J444" s="148"/>
    </row>
    <row r="445" spans="10:10" x14ac:dyDescent="0.35">
      <c r="J445" s="148"/>
    </row>
    <row r="446" spans="10:10" x14ac:dyDescent="0.35">
      <c r="J446" s="148"/>
    </row>
    <row r="447" spans="10:10" x14ac:dyDescent="0.35">
      <c r="J447" s="148"/>
    </row>
    <row r="448" spans="10:10" x14ac:dyDescent="0.35">
      <c r="J448" s="148"/>
    </row>
    <row r="449" spans="10:10" x14ac:dyDescent="0.35">
      <c r="J449" s="148"/>
    </row>
    <row r="450" spans="10:10" x14ac:dyDescent="0.35">
      <c r="J450" s="148"/>
    </row>
    <row r="451" spans="10:10" x14ac:dyDescent="0.35">
      <c r="J451" s="148"/>
    </row>
    <row r="452" spans="10:10" x14ac:dyDescent="0.35">
      <c r="J452" s="148"/>
    </row>
    <row r="453" spans="10:10" x14ac:dyDescent="0.35">
      <c r="J453" s="148"/>
    </row>
    <row r="454" spans="10:10" x14ac:dyDescent="0.35">
      <c r="J454" s="148"/>
    </row>
    <row r="455" spans="10:10" x14ac:dyDescent="0.35">
      <c r="J455" s="148"/>
    </row>
    <row r="456" spans="10:10" x14ac:dyDescent="0.35">
      <c r="J456" s="148"/>
    </row>
    <row r="457" spans="10:10" x14ac:dyDescent="0.35">
      <c r="J457" s="148"/>
    </row>
    <row r="458" spans="10:10" x14ac:dyDescent="0.35">
      <c r="J458" s="148"/>
    </row>
    <row r="459" spans="10:10" x14ac:dyDescent="0.35">
      <c r="J459" s="148"/>
    </row>
    <row r="460" spans="10:10" x14ac:dyDescent="0.35">
      <c r="J460" s="148"/>
    </row>
    <row r="461" spans="10:10" x14ac:dyDescent="0.35">
      <c r="J461" s="148"/>
    </row>
    <row r="462" spans="10:10" x14ac:dyDescent="0.35">
      <c r="J462" s="148"/>
    </row>
    <row r="463" spans="10:10" x14ac:dyDescent="0.35">
      <c r="J463" s="148"/>
    </row>
    <row r="464" spans="10:10" x14ac:dyDescent="0.35">
      <c r="J464" s="148"/>
    </row>
    <row r="465" spans="10:10" x14ac:dyDescent="0.35">
      <c r="J465" s="148"/>
    </row>
    <row r="466" spans="10:10" x14ac:dyDescent="0.35">
      <c r="J466" s="148"/>
    </row>
    <row r="467" spans="10:10" x14ac:dyDescent="0.35">
      <c r="J467" s="148"/>
    </row>
    <row r="468" spans="10:10" x14ac:dyDescent="0.35">
      <c r="J468" s="148"/>
    </row>
    <row r="469" spans="10:10" x14ac:dyDescent="0.35">
      <c r="J469" s="148"/>
    </row>
    <row r="470" spans="10:10" x14ac:dyDescent="0.35">
      <c r="J470" s="148"/>
    </row>
    <row r="471" spans="10:10" x14ac:dyDescent="0.35">
      <c r="J471" s="148"/>
    </row>
    <row r="472" spans="10:10" x14ac:dyDescent="0.35">
      <c r="J472" s="148"/>
    </row>
    <row r="473" spans="10:10" x14ac:dyDescent="0.35">
      <c r="J473" s="148"/>
    </row>
    <row r="474" spans="10:10" x14ac:dyDescent="0.35">
      <c r="J474" s="148"/>
    </row>
    <row r="475" spans="10:10" x14ac:dyDescent="0.35">
      <c r="J475" s="148"/>
    </row>
    <row r="476" spans="10:10" x14ac:dyDescent="0.35">
      <c r="J476" s="148"/>
    </row>
    <row r="477" spans="10:10" x14ac:dyDescent="0.35">
      <c r="J477" s="148"/>
    </row>
    <row r="478" spans="10:10" x14ac:dyDescent="0.35">
      <c r="J478" s="148"/>
    </row>
    <row r="479" spans="10:10" x14ac:dyDescent="0.35">
      <c r="J479" s="148"/>
    </row>
    <row r="480" spans="10:10" x14ac:dyDescent="0.35">
      <c r="J480" s="148"/>
    </row>
    <row r="481" spans="10:10" x14ac:dyDescent="0.35">
      <c r="J481" s="148"/>
    </row>
    <row r="482" spans="10:10" x14ac:dyDescent="0.35">
      <c r="J482" s="148"/>
    </row>
    <row r="483" spans="10:10" x14ac:dyDescent="0.35">
      <c r="J483" s="148"/>
    </row>
    <row r="484" spans="10:10" x14ac:dyDescent="0.35">
      <c r="J484" s="148"/>
    </row>
    <row r="485" spans="10:10" x14ac:dyDescent="0.35">
      <c r="J485" s="148"/>
    </row>
    <row r="486" spans="10:10" x14ac:dyDescent="0.35">
      <c r="J486" s="148"/>
    </row>
    <row r="487" spans="10:10" x14ac:dyDescent="0.35">
      <c r="J487" s="148"/>
    </row>
    <row r="488" spans="10:10" x14ac:dyDescent="0.35">
      <c r="J488" s="148"/>
    </row>
    <row r="489" spans="10:10" x14ac:dyDescent="0.35">
      <c r="J489" s="148"/>
    </row>
    <row r="490" spans="10:10" x14ac:dyDescent="0.35">
      <c r="J490" s="148"/>
    </row>
    <row r="491" spans="10:10" x14ac:dyDescent="0.35">
      <c r="J491" s="148"/>
    </row>
    <row r="492" spans="10:10" x14ac:dyDescent="0.35">
      <c r="J492" s="148"/>
    </row>
    <row r="493" spans="10:10" x14ac:dyDescent="0.35">
      <c r="J493" s="148"/>
    </row>
    <row r="494" spans="10:10" x14ac:dyDescent="0.35">
      <c r="J494" s="148"/>
    </row>
    <row r="495" spans="10:10" x14ac:dyDescent="0.35">
      <c r="J495" s="148"/>
    </row>
    <row r="496" spans="10:10" x14ac:dyDescent="0.35">
      <c r="J496" s="148"/>
    </row>
    <row r="497" spans="10:10" x14ac:dyDescent="0.35">
      <c r="J497" s="148"/>
    </row>
    <row r="498" spans="10:10" x14ac:dyDescent="0.35">
      <c r="J498" s="148"/>
    </row>
    <row r="499" spans="10:10" x14ac:dyDescent="0.35">
      <c r="J499" s="148"/>
    </row>
    <row r="500" spans="10:10" x14ac:dyDescent="0.35">
      <c r="J500" s="148"/>
    </row>
    <row r="501" spans="10:10" x14ac:dyDescent="0.35">
      <c r="J501" s="148"/>
    </row>
    <row r="502" spans="10:10" x14ac:dyDescent="0.35">
      <c r="J502" s="148"/>
    </row>
    <row r="503" spans="10:10" x14ac:dyDescent="0.35">
      <c r="J503" s="148"/>
    </row>
    <row r="504" spans="10:10" x14ac:dyDescent="0.35">
      <c r="J504" s="148"/>
    </row>
    <row r="505" spans="10:10" x14ac:dyDescent="0.35">
      <c r="J505" s="148"/>
    </row>
    <row r="506" spans="10:10" x14ac:dyDescent="0.35">
      <c r="J506" s="148"/>
    </row>
    <row r="507" spans="10:10" x14ac:dyDescent="0.35">
      <c r="J507" s="148"/>
    </row>
    <row r="508" spans="10:10" x14ac:dyDescent="0.35">
      <c r="J508" s="148"/>
    </row>
    <row r="509" spans="10:10" x14ac:dyDescent="0.35">
      <c r="J509" s="148"/>
    </row>
    <row r="510" spans="10:10" x14ac:dyDescent="0.35">
      <c r="J510" s="148"/>
    </row>
    <row r="511" spans="10:10" x14ac:dyDescent="0.35">
      <c r="J511" s="148"/>
    </row>
    <row r="512" spans="10:10" x14ac:dyDescent="0.35">
      <c r="J512" s="148"/>
    </row>
    <row r="513" spans="10:10" x14ac:dyDescent="0.35">
      <c r="J513" s="148"/>
    </row>
    <row r="514" spans="10:10" x14ac:dyDescent="0.35">
      <c r="J514" s="148"/>
    </row>
    <row r="515" spans="10:10" x14ac:dyDescent="0.35">
      <c r="J515" s="148"/>
    </row>
    <row r="516" spans="10:10" x14ac:dyDescent="0.35">
      <c r="J516" s="148"/>
    </row>
    <row r="517" spans="10:10" x14ac:dyDescent="0.35">
      <c r="J517" s="148"/>
    </row>
    <row r="518" spans="10:10" x14ac:dyDescent="0.35">
      <c r="J518" s="148"/>
    </row>
    <row r="519" spans="10:10" x14ac:dyDescent="0.35">
      <c r="J519" s="148"/>
    </row>
    <row r="520" spans="10:10" x14ac:dyDescent="0.35">
      <c r="J520" s="148"/>
    </row>
    <row r="521" spans="10:10" x14ac:dyDescent="0.35">
      <c r="J521" s="148"/>
    </row>
    <row r="522" spans="10:10" x14ac:dyDescent="0.35">
      <c r="J522" s="148"/>
    </row>
    <row r="523" spans="10:10" x14ac:dyDescent="0.35">
      <c r="J523" s="148"/>
    </row>
    <row r="524" spans="10:10" x14ac:dyDescent="0.35">
      <c r="J524" s="148"/>
    </row>
    <row r="525" spans="10:10" x14ac:dyDescent="0.35">
      <c r="J525" s="148"/>
    </row>
    <row r="526" spans="10:10" x14ac:dyDescent="0.35">
      <c r="J526" s="148"/>
    </row>
    <row r="527" spans="10:10" x14ac:dyDescent="0.35">
      <c r="J527" s="148"/>
    </row>
    <row r="528" spans="10:10" x14ac:dyDescent="0.35">
      <c r="J528" s="148"/>
    </row>
    <row r="529" spans="10:10" x14ac:dyDescent="0.35">
      <c r="J529" s="148"/>
    </row>
    <row r="530" spans="10:10" x14ac:dyDescent="0.35">
      <c r="J530" s="148"/>
    </row>
    <row r="531" spans="10:10" x14ac:dyDescent="0.35">
      <c r="J531" s="148"/>
    </row>
    <row r="532" spans="10:10" x14ac:dyDescent="0.35">
      <c r="J532" s="148"/>
    </row>
    <row r="533" spans="10:10" x14ac:dyDescent="0.35">
      <c r="J533" s="148"/>
    </row>
    <row r="534" spans="10:10" x14ac:dyDescent="0.35">
      <c r="J534" s="148"/>
    </row>
    <row r="535" spans="10:10" x14ac:dyDescent="0.35">
      <c r="J535" s="148"/>
    </row>
    <row r="536" spans="10:10" x14ac:dyDescent="0.35">
      <c r="J536" s="148"/>
    </row>
    <row r="537" spans="10:10" x14ac:dyDescent="0.35">
      <c r="J537" s="148"/>
    </row>
    <row r="538" spans="10:10" x14ac:dyDescent="0.35">
      <c r="J538" s="148"/>
    </row>
    <row r="539" spans="10:10" x14ac:dyDescent="0.35">
      <c r="J539" s="148"/>
    </row>
    <row r="540" spans="10:10" x14ac:dyDescent="0.35">
      <c r="J540" s="148"/>
    </row>
    <row r="541" spans="10:10" x14ac:dyDescent="0.35">
      <c r="J541" s="148"/>
    </row>
    <row r="542" spans="10:10" x14ac:dyDescent="0.35">
      <c r="J542" s="148"/>
    </row>
    <row r="543" spans="10:10" x14ac:dyDescent="0.35">
      <c r="J543" s="148"/>
    </row>
    <row r="544" spans="10:10" x14ac:dyDescent="0.35">
      <c r="J544" s="148"/>
    </row>
    <row r="545" spans="10:10" x14ac:dyDescent="0.35">
      <c r="J545" s="148"/>
    </row>
    <row r="546" spans="10:10" x14ac:dyDescent="0.35">
      <c r="J546" s="148"/>
    </row>
    <row r="547" spans="10:10" x14ac:dyDescent="0.35">
      <c r="J547" s="148"/>
    </row>
    <row r="548" spans="10:10" x14ac:dyDescent="0.35">
      <c r="J548" s="148"/>
    </row>
    <row r="549" spans="10:10" x14ac:dyDescent="0.35">
      <c r="J549" s="148"/>
    </row>
    <row r="550" spans="10:10" x14ac:dyDescent="0.35">
      <c r="J550" s="148"/>
    </row>
    <row r="551" spans="10:10" x14ac:dyDescent="0.35">
      <c r="J551" s="148"/>
    </row>
    <row r="552" spans="10:10" x14ac:dyDescent="0.35">
      <c r="J552" s="148"/>
    </row>
    <row r="553" spans="10:10" x14ac:dyDescent="0.35">
      <c r="J553" s="148"/>
    </row>
    <row r="554" spans="10:10" x14ac:dyDescent="0.35">
      <c r="J554" s="148"/>
    </row>
    <row r="555" spans="10:10" x14ac:dyDescent="0.35">
      <c r="J555" s="148"/>
    </row>
    <row r="556" spans="10:10" x14ac:dyDescent="0.35">
      <c r="J556" s="148"/>
    </row>
    <row r="557" spans="10:10" x14ac:dyDescent="0.35">
      <c r="J557" s="148"/>
    </row>
    <row r="558" spans="10:10" x14ac:dyDescent="0.35">
      <c r="J558" s="148"/>
    </row>
    <row r="559" spans="10:10" x14ac:dyDescent="0.35">
      <c r="J559" s="148"/>
    </row>
    <row r="560" spans="10:10" x14ac:dyDescent="0.35">
      <c r="J560" s="148"/>
    </row>
    <row r="561" spans="10:10" x14ac:dyDescent="0.35">
      <c r="J561" s="148"/>
    </row>
    <row r="562" spans="10:10" x14ac:dyDescent="0.35">
      <c r="J562" s="148"/>
    </row>
    <row r="563" spans="10:10" x14ac:dyDescent="0.35">
      <c r="J563" s="148"/>
    </row>
    <row r="564" spans="10:10" x14ac:dyDescent="0.35">
      <c r="J564" s="148"/>
    </row>
    <row r="565" spans="10:10" x14ac:dyDescent="0.35">
      <c r="J565" s="148"/>
    </row>
    <row r="566" spans="10:10" x14ac:dyDescent="0.35">
      <c r="J566" s="148"/>
    </row>
    <row r="567" spans="10:10" x14ac:dyDescent="0.35">
      <c r="J567" s="148"/>
    </row>
    <row r="568" spans="10:10" x14ac:dyDescent="0.35">
      <c r="J568" s="148"/>
    </row>
    <row r="569" spans="10:10" x14ac:dyDescent="0.35">
      <c r="J569" s="148"/>
    </row>
    <row r="570" spans="10:10" x14ac:dyDescent="0.35">
      <c r="J570" s="148"/>
    </row>
    <row r="571" spans="10:10" x14ac:dyDescent="0.35">
      <c r="J571" s="148"/>
    </row>
    <row r="572" spans="10:10" x14ac:dyDescent="0.35">
      <c r="J572" s="148"/>
    </row>
    <row r="573" spans="10:10" x14ac:dyDescent="0.35">
      <c r="J573" s="148"/>
    </row>
    <row r="574" spans="10:10" x14ac:dyDescent="0.35">
      <c r="J574" s="148"/>
    </row>
    <row r="575" spans="10:10" x14ac:dyDescent="0.35">
      <c r="J575" s="148"/>
    </row>
    <row r="576" spans="10:10" x14ac:dyDescent="0.35">
      <c r="J576" s="148"/>
    </row>
    <row r="577" spans="10:10" x14ac:dyDescent="0.35">
      <c r="J577" s="148"/>
    </row>
    <row r="578" spans="10:10" x14ac:dyDescent="0.35">
      <c r="J578" s="148"/>
    </row>
    <row r="579" spans="10:10" x14ac:dyDescent="0.35">
      <c r="J579" s="148"/>
    </row>
    <row r="580" spans="10:10" x14ac:dyDescent="0.35">
      <c r="J580" s="148"/>
    </row>
    <row r="581" spans="10:10" x14ac:dyDescent="0.35">
      <c r="J581" s="148"/>
    </row>
    <row r="582" spans="10:10" x14ac:dyDescent="0.35">
      <c r="J582" s="148"/>
    </row>
    <row r="583" spans="10:10" x14ac:dyDescent="0.35">
      <c r="J583" s="148"/>
    </row>
    <row r="584" spans="10:10" x14ac:dyDescent="0.35">
      <c r="J584" s="148"/>
    </row>
    <row r="585" spans="10:10" x14ac:dyDescent="0.35">
      <c r="J585" s="148"/>
    </row>
    <row r="586" spans="10:10" x14ac:dyDescent="0.35">
      <c r="J586" s="148"/>
    </row>
    <row r="587" spans="10:10" x14ac:dyDescent="0.35">
      <c r="J587" s="148"/>
    </row>
    <row r="588" spans="10:10" x14ac:dyDescent="0.35">
      <c r="J588" s="148"/>
    </row>
    <row r="589" spans="10:10" x14ac:dyDescent="0.35">
      <c r="J589" s="148"/>
    </row>
    <row r="590" spans="10:10" x14ac:dyDescent="0.35">
      <c r="J590" s="148"/>
    </row>
    <row r="591" spans="10:10" x14ac:dyDescent="0.35">
      <c r="J591" s="148"/>
    </row>
    <row r="592" spans="10:10" x14ac:dyDescent="0.35">
      <c r="J592" s="148"/>
    </row>
    <row r="593" spans="10:10" x14ac:dyDescent="0.35">
      <c r="J593" s="148"/>
    </row>
    <row r="594" spans="10:10" x14ac:dyDescent="0.35">
      <c r="J594" s="148"/>
    </row>
    <row r="595" spans="10:10" x14ac:dyDescent="0.35">
      <c r="J595" s="148"/>
    </row>
    <row r="596" spans="10:10" x14ac:dyDescent="0.35">
      <c r="J596" s="148"/>
    </row>
    <row r="597" spans="10:10" x14ac:dyDescent="0.35">
      <c r="J597" s="148"/>
    </row>
    <row r="598" spans="10:10" x14ac:dyDescent="0.35">
      <c r="J598" s="148"/>
    </row>
    <row r="599" spans="10:10" x14ac:dyDescent="0.35">
      <c r="J599" s="148"/>
    </row>
    <row r="600" spans="10:10" x14ac:dyDescent="0.35">
      <c r="J600" s="148"/>
    </row>
    <row r="601" spans="10:10" x14ac:dyDescent="0.35">
      <c r="J601" s="148"/>
    </row>
    <row r="602" spans="10:10" x14ac:dyDescent="0.35">
      <c r="J602" s="148"/>
    </row>
    <row r="603" spans="10:10" x14ac:dyDescent="0.35">
      <c r="J603" s="148"/>
    </row>
    <row r="604" spans="10:10" x14ac:dyDescent="0.35">
      <c r="J604" s="148"/>
    </row>
    <row r="605" spans="10:10" x14ac:dyDescent="0.35">
      <c r="J605" s="148"/>
    </row>
    <row r="606" spans="10:10" x14ac:dyDescent="0.35">
      <c r="J606" s="148"/>
    </row>
    <row r="607" spans="10:10" x14ac:dyDescent="0.35">
      <c r="J607" s="148"/>
    </row>
    <row r="608" spans="10:10" x14ac:dyDescent="0.35">
      <c r="J608" s="148"/>
    </row>
    <row r="609" spans="10:10" x14ac:dyDescent="0.35">
      <c r="J609" s="148"/>
    </row>
    <row r="610" spans="10:10" x14ac:dyDescent="0.35">
      <c r="J610" s="148"/>
    </row>
    <row r="611" spans="10:10" x14ac:dyDescent="0.35">
      <c r="J611" s="148"/>
    </row>
    <row r="612" spans="10:10" x14ac:dyDescent="0.35">
      <c r="J612" s="148"/>
    </row>
    <row r="613" spans="10:10" x14ac:dyDescent="0.35">
      <c r="J613" s="148"/>
    </row>
    <row r="614" spans="10:10" x14ac:dyDescent="0.35">
      <c r="J614" s="148"/>
    </row>
    <row r="615" spans="10:10" x14ac:dyDescent="0.35">
      <c r="J615" s="148"/>
    </row>
    <row r="616" spans="10:10" x14ac:dyDescent="0.35">
      <c r="J616" s="148"/>
    </row>
    <row r="617" spans="10:10" x14ac:dyDescent="0.35">
      <c r="J617" s="148"/>
    </row>
    <row r="618" spans="10:10" x14ac:dyDescent="0.35">
      <c r="J618" s="148"/>
    </row>
    <row r="619" spans="10:10" x14ac:dyDescent="0.35">
      <c r="J619" s="148"/>
    </row>
    <row r="620" spans="10:10" x14ac:dyDescent="0.35">
      <c r="J620" s="148"/>
    </row>
    <row r="621" spans="10:10" x14ac:dyDescent="0.35">
      <c r="J621" s="148"/>
    </row>
    <row r="622" spans="10:10" x14ac:dyDescent="0.35">
      <c r="J622" s="148"/>
    </row>
    <row r="623" spans="10:10" x14ac:dyDescent="0.35">
      <c r="J623" s="148"/>
    </row>
    <row r="624" spans="10:10" x14ac:dyDescent="0.35">
      <c r="J624" s="148"/>
    </row>
    <row r="625" spans="10:10" x14ac:dyDescent="0.35">
      <c r="J625" s="148"/>
    </row>
    <row r="626" spans="10:10" x14ac:dyDescent="0.35">
      <c r="J626" s="148"/>
    </row>
    <row r="627" spans="10:10" x14ac:dyDescent="0.35">
      <c r="J627" s="148"/>
    </row>
    <row r="628" spans="10:10" x14ac:dyDescent="0.35">
      <c r="J628" s="148"/>
    </row>
    <row r="629" spans="10:10" x14ac:dyDescent="0.35">
      <c r="J629" s="148"/>
    </row>
    <row r="630" spans="10:10" x14ac:dyDescent="0.35">
      <c r="J630" s="148"/>
    </row>
    <row r="631" spans="10:10" x14ac:dyDescent="0.35">
      <c r="J631" s="148"/>
    </row>
    <row r="632" spans="10:10" x14ac:dyDescent="0.35">
      <c r="J632" s="148"/>
    </row>
    <row r="633" spans="10:10" x14ac:dyDescent="0.35">
      <c r="J633" s="148"/>
    </row>
    <row r="634" spans="10:10" x14ac:dyDescent="0.35">
      <c r="J634" s="148"/>
    </row>
    <row r="635" spans="10:10" x14ac:dyDescent="0.35">
      <c r="J635" s="148"/>
    </row>
    <row r="636" spans="10:10" x14ac:dyDescent="0.35">
      <c r="J636" s="148"/>
    </row>
    <row r="637" spans="10:10" x14ac:dyDescent="0.35">
      <c r="J637" s="148"/>
    </row>
    <row r="638" spans="10:10" x14ac:dyDescent="0.35">
      <c r="J638" s="148"/>
    </row>
    <row r="639" spans="10:10" x14ac:dyDescent="0.35">
      <c r="J639" s="148"/>
    </row>
    <row r="640" spans="10:10" x14ac:dyDescent="0.35">
      <c r="J640" s="148"/>
    </row>
    <row r="641" spans="10:10" x14ac:dyDescent="0.35">
      <c r="J641" s="148"/>
    </row>
    <row r="642" spans="10:10" x14ac:dyDescent="0.35">
      <c r="J642" s="148"/>
    </row>
    <row r="643" spans="10:10" x14ac:dyDescent="0.35">
      <c r="J643" s="148"/>
    </row>
    <row r="644" spans="10:10" x14ac:dyDescent="0.35">
      <c r="J644" s="148"/>
    </row>
    <row r="645" spans="10:10" x14ac:dyDescent="0.35">
      <c r="J645" s="148"/>
    </row>
    <row r="646" spans="10:10" x14ac:dyDescent="0.35">
      <c r="J646" s="148"/>
    </row>
    <row r="647" spans="10:10" x14ac:dyDescent="0.35">
      <c r="J647" s="148"/>
    </row>
    <row r="648" spans="10:10" x14ac:dyDescent="0.35">
      <c r="J648" s="148"/>
    </row>
    <row r="649" spans="10:10" x14ac:dyDescent="0.35">
      <c r="J649" s="148"/>
    </row>
    <row r="650" spans="10:10" x14ac:dyDescent="0.35">
      <c r="J650" s="148"/>
    </row>
    <row r="651" spans="10:10" x14ac:dyDescent="0.35">
      <c r="J651" s="148"/>
    </row>
    <row r="652" spans="10:10" x14ac:dyDescent="0.35">
      <c r="J652" s="148"/>
    </row>
    <row r="653" spans="10:10" x14ac:dyDescent="0.35">
      <c r="J653" s="148"/>
    </row>
    <row r="654" spans="10:10" x14ac:dyDescent="0.35">
      <c r="J654" s="148"/>
    </row>
    <row r="655" spans="10:10" x14ac:dyDescent="0.35">
      <c r="J655" s="148"/>
    </row>
    <row r="656" spans="10:10" x14ac:dyDescent="0.35">
      <c r="J656" s="148"/>
    </row>
    <row r="657" spans="10:10" x14ac:dyDescent="0.35">
      <c r="J657" s="148"/>
    </row>
    <row r="658" spans="10:10" x14ac:dyDescent="0.35">
      <c r="J658" s="148"/>
    </row>
    <row r="659" spans="10:10" x14ac:dyDescent="0.35">
      <c r="J659" s="148"/>
    </row>
    <row r="660" spans="10:10" x14ac:dyDescent="0.35">
      <c r="J660" s="148"/>
    </row>
    <row r="661" spans="10:10" x14ac:dyDescent="0.35">
      <c r="J661" s="148"/>
    </row>
    <row r="662" spans="10:10" x14ac:dyDescent="0.35">
      <c r="J662" s="148"/>
    </row>
    <row r="663" spans="10:10" x14ac:dyDescent="0.35">
      <c r="J663" s="148"/>
    </row>
    <row r="664" spans="10:10" x14ac:dyDescent="0.35">
      <c r="J664" s="148"/>
    </row>
    <row r="665" spans="10:10" x14ac:dyDescent="0.35">
      <c r="J665" s="148"/>
    </row>
    <row r="666" spans="10:10" x14ac:dyDescent="0.35">
      <c r="J666" s="148"/>
    </row>
    <row r="667" spans="10:10" x14ac:dyDescent="0.35">
      <c r="J667" s="148"/>
    </row>
    <row r="668" spans="10:10" x14ac:dyDescent="0.35">
      <c r="J668" s="148"/>
    </row>
    <row r="669" spans="10:10" x14ac:dyDescent="0.35">
      <c r="J669" s="148"/>
    </row>
    <row r="670" spans="10:10" x14ac:dyDescent="0.35">
      <c r="J670" s="148"/>
    </row>
    <row r="671" spans="10:10" x14ac:dyDescent="0.35">
      <c r="J671" s="148"/>
    </row>
    <row r="672" spans="10:10" x14ac:dyDescent="0.35">
      <c r="J672" s="148"/>
    </row>
    <row r="673" spans="10:10" x14ac:dyDescent="0.35">
      <c r="J673" s="148"/>
    </row>
    <row r="674" spans="10:10" x14ac:dyDescent="0.35">
      <c r="J674" s="148"/>
    </row>
    <row r="675" spans="10:10" x14ac:dyDescent="0.35">
      <c r="J675" s="148"/>
    </row>
    <row r="676" spans="10:10" x14ac:dyDescent="0.35">
      <c r="J676" s="148"/>
    </row>
    <row r="677" spans="10:10" x14ac:dyDescent="0.35">
      <c r="J677" s="148"/>
    </row>
    <row r="678" spans="10:10" x14ac:dyDescent="0.35">
      <c r="J678" s="148"/>
    </row>
    <row r="679" spans="10:10" x14ac:dyDescent="0.35">
      <c r="J679" s="148"/>
    </row>
    <row r="680" spans="10:10" x14ac:dyDescent="0.35">
      <c r="J680" s="148"/>
    </row>
    <row r="681" spans="10:10" x14ac:dyDescent="0.35">
      <c r="J681" s="148"/>
    </row>
    <row r="682" spans="10:10" x14ac:dyDescent="0.35">
      <c r="J682" s="148"/>
    </row>
    <row r="683" spans="10:10" x14ac:dyDescent="0.35">
      <c r="J683" s="148"/>
    </row>
    <row r="684" spans="10:10" x14ac:dyDescent="0.35">
      <c r="J684" s="148"/>
    </row>
    <row r="685" spans="10:10" x14ac:dyDescent="0.35">
      <c r="J685" s="148"/>
    </row>
    <row r="686" spans="10:10" x14ac:dyDescent="0.35">
      <c r="J686" s="148"/>
    </row>
    <row r="687" spans="10:10" x14ac:dyDescent="0.35">
      <c r="J687" s="148"/>
    </row>
    <row r="688" spans="10:10" x14ac:dyDescent="0.35">
      <c r="J688" s="148"/>
    </row>
    <row r="689" spans="10:10" x14ac:dyDescent="0.35">
      <c r="J689" s="148"/>
    </row>
    <row r="690" spans="10:10" x14ac:dyDescent="0.35">
      <c r="J690" s="148"/>
    </row>
    <row r="691" spans="10:10" x14ac:dyDescent="0.35">
      <c r="J691" s="148"/>
    </row>
    <row r="692" spans="10:10" x14ac:dyDescent="0.35">
      <c r="J692" s="148"/>
    </row>
    <row r="693" spans="10:10" x14ac:dyDescent="0.35">
      <c r="J693" s="148"/>
    </row>
    <row r="694" spans="10:10" x14ac:dyDescent="0.35">
      <c r="J694" s="148"/>
    </row>
    <row r="695" spans="10:10" x14ac:dyDescent="0.35">
      <c r="J695" s="148"/>
    </row>
    <row r="696" spans="10:10" x14ac:dyDescent="0.35">
      <c r="J696" s="148"/>
    </row>
    <row r="697" spans="10:10" x14ac:dyDescent="0.35">
      <c r="J697" s="148"/>
    </row>
    <row r="698" spans="10:10" x14ac:dyDescent="0.35">
      <c r="J698" s="148"/>
    </row>
    <row r="699" spans="10:10" x14ac:dyDescent="0.35">
      <c r="J699" s="148"/>
    </row>
    <row r="700" spans="10:10" x14ac:dyDescent="0.35">
      <c r="J700" s="148"/>
    </row>
    <row r="701" spans="10:10" x14ac:dyDescent="0.35">
      <c r="J701" s="148"/>
    </row>
    <row r="702" spans="10:10" x14ac:dyDescent="0.35">
      <c r="J702" s="148"/>
    </row>
    <row r="703" spans="10:10" x14ac:dyDescent="0.35">
      <c r="J703" s="148"/>
    </row>
    <row r="704" spans="10:10" x14ac:dyDescent="0.35">
      <c r="J704" s="148"/>
    </row>
    <row r="705" spans="10:10" x14ac:dyDescent="0.35">
      <c r="J705" s="148"/>
    </row>
    <row r="706" spans="10:10" x14ac:dyDescent="0.35">
      <c r="J706" s="148"/>
    </row>
    <row r="707" spans="10:10" x14ac:dyDescent="0.35">
      <c r="J707" s="148"/>
    </row>
    <row r="708" spans="10:10" x14ac:dyDescent="0.35">
      <c r="J708" s="148"/>
    </row>
    <row r="709" spans="10:10" x14ac:dyDescent="0.35">
      <c r="J709" s="148"/>
    </row>
    <row r="710" spans="10:10" x14ac:dyDescent="0.35">
      <c r="J710" s="148"/>
    </row>
    <row r="711" spans="10:10" x14ac:dyDescent="0.35">
      <c r="J711" s="148"/>
    </row>
    <row r="712" spans="10:10" x14ac:dyDescent="0.35">
      <c r="J712" s="148"/>
    </row>
    <row r="713" spans="10:10" x14ac:dyDescent="0.35">
      <c r="J713" s="148"/>
    </row>
    <row r="714" spans="10:10" x14ac:dyDescent="0.35">
      <c r="J714" s="148"/>
    </row>
    <row r="715" spans="10:10" x14ac:dyDescent="0.35">
      <c r="J715" s="148"/>
    </row>
    <row r="716" spans="10:10" x14ac:dyDescent="0.35">
      <c r="J716" s="148"/>
    </row>
    <row r="717" spans="10:10" x14ac:dyDescent="0.35">
      <c r="J717" s="148"/>
    </row>
    <row r="718" spans="10:10" x14ac:dyDescent="0.35">
      <c r="J718" s="148"/>
    </row>
    <row r="719" spans="10:10" x14ac:dyDescent="0.35">
      <c r="J719" s="148"/>
    </row>
    <row r="720" spans="10:10" x14ac:dyDescent="0.35">
      <c r="J720" s="148"/>
    </row>
    <row r="721" spans="10:10" x14ac:dyDescent="0.35">
      <c r="J721" s="148"/>
    </row>
    <row r="722" spans="10:10" x14ac:dyDescent="0.35">
      <c r="J722" s="148"/>
    </row>
    <row r="723" spans="10:10" x14ac:dyDescent="0.35">
      <c r="J723" s="148"/>
    </row>
    <row r="724" spans="10:10" x14ac:dyDescent="0.35">
      <c r="J724" s="148"/>
    </row>
    <row r="725" spans="10:10" x14ac:dyDescent="0.35">
      <c r="J725" s="148"/>
    </row>
    <row r="726" spans="10:10" x14ac:dyDescent="0.35">
      <c r="J726" s="148"/>
    </row>
    <row r="727" spans="10:10" x14ac:dyDescent="0.35">
      <c r="J727" s="148"/>
    </row>
    <row r="728" spans="10:10" x14ac:dyDescent="0.35">
      <c r="J728" s="148"/>
    </row>
    <row r="729" spans="10:10" x14ac:dyDescent="0.35">
      <c r="J729" s="148"/>
    </row>
    <row r="730" spans="10:10" x14ac:dyDescent="0.35">
      <c r="J730" s="148"/>
    </row>
    <row r="731" spans="10:10" x14ac:dyDescent="0.35">
      <c r="J731" s="148"/>
    </row>
    <row r="732" spans="10:10" x14ac:dyDescent="0.35">
      <c r="J732" s="148"/>
    </row>
    <row r="733" spans="10:10" x14ac:dyDescent="0.35">
      <c r="J733" s="148"/>
    </row>
    <row r="734" spans="10:10" x14ac:dyDescent="0.35">
      <c r="J734" s="148"/>
    </row>
    <row r="735" spans="10:10" x14ac:dyDescent="0.35">
      <c r="J735" s="148"/>
    </row>
    <row r="736" spans="10:10" x14ac:dyDescent="0.35">
      <c r="J736" s="148"/>
    </row>
    <row r="737" spans="10:10" x14ac:dyDescent="0.35">
      <c r="J737" s="148"/>
    </row>
    <row r="738" spans="10:10" x14ac:dyDescent="0.35">
      <c r="J738" s="148"/>
    </row>
    <row r="739" spans="10:10" x14ac:dyDescent="0.35">
      <c r="J739" s="148"/>
    </row>
    <row r="740" spans="10:10" x14ac:dyDescent="0.35">
      <c r="J740" s="148"/>
    </row>
    <row r="741" spans="10:10" x14ac:dyDescent="0.35">
      <c r="J741" s="148"/>
    </row>
    <row r="742" spans="10:10" x14ac:dyDescent="0.35">
      <c r="J742" s="148"/>
    </row>
    <row r="743" spans="10:10" x14ac:dyDescent="0.35">
      <c r="J743" s="148"/>
    </row>
    <row r="744" spans="10:10" x14ac:dyDescent="0.35">
      <c r="J744" s="148"/>
    </row>
    <row r="745" spans="10:10" x14ac:dyDescent="0.35">
      <c r="J745" s="148"/>
    </row>
    <row r="746" spans="10:10" x14ac:dyDescent="0.35">
      <c r="J746" s="148"/>
    </row>
    <row r="747" spans="10:10" x14ac:dyDescent="0.35">
      <c r="J747" s="148"/>
    </row>
    <row r="748" spans="10:10" x14ac:dyDescent="0.35">
      <c r="J748" s="148"/>
    </row>
    <row r="749" spans="10:10" x14ac:dyDescent="0.35">
      <c r="J749" s="148"/>
    </row>
    <row r="750" spans="10:10" x14ac:dyDescent="0.35">
      <c r="J750" s="148"/>
    </row>
    <row r="751" spans="10:10" x14ac:dyDescent="0.35">
      <c r="J751" s="148"/>
    </row>
    <row r="752" spans="10:10" x14ac:dyDescent="0.35">
      <c r="J752" s="148"/>
    </row>
    <row r="753" spans="10:10" x14ac:dyDescent="0.35">
      <c r="J753" s="148"/>
    </row>
    <row r="754" spans="10:10" x14ac:dyDescent="0.35">
      <c r="J754" s="148"/>
    </row>
    <row r="755" spans="10:10" x14ac:dyDescent="0.35">
      <c r="J755" s="148"/>
    </row>
    <row r="756" spans="10:10" x14ac:dyDescent="0.35">
      <c r="J756" s="148"/>
    </row>
    <row r="757" spans="10:10" x14ac:dyDescent="0.35">
      <c r="J757" s="148"/>
    </row>
    <row r="758" spans="10:10" x14ac:dyDescent="0.35">
      <c r="J758" s="148"/>
    </row>
    <row r="759" spans="10:10" x14ac:dyDescent="0.35">
      <c r="J759" s="148"/>
    </row>
    <row r="760" spans="10:10" x14ac:dyDescent="0.35">
      <c r="J760" s="148"/>
    </row>
    <row r="761" spans="10:10" x14ac:dyDescent="0.35">
      <c r="J761" s="148"/>
    </row>
    <row r="762" spans="10:10" x14ac:dyDescent="0.35">
      <c r="J762" s="148"/>
    </row>
    <row r="763" spans="10:10" x14ac:dyDescent="0.35">
      <c r="J763" s="148"/>
    </row>
    <row r="764" spans="10:10" x14ac:dyDescent="0.35">
      <c r="J764" s="148"/>
    </row>
    <row r="765" spans="10:10" x14ac:dyDescent="0.35">
      <c r="J765" s="148"/>
    </row>
    <row r="766" spans="10:10" x14ac:dyDescent="0.35">
      <c r="J766" s="148"/>
    </row>
    <row r="767" spans="10:10" x14ac:dyDescent="0.35">
      <c r="J767" s="148"/>
    </row>
    <row r="768" spans="10:10" x14ac:dyDescent="0.35">
      <c r="J768" s="148"/>
    </row>
    <row r="769" spans="10:10" x14ac:dyDescent="0.35">
      <c r="J769" s="148"/>
    </row>
    <row r="770" spans="10:10" x14ac:dyDescent="0.35">
      <c r="J770" s="148"/>
    </row>
    <row r="771" spans="10:10" x14ac:dyDescent="0.35">
      <c r="J771" s="148"/>
    </row>
    <row r="772" spans="10:10" x14ac:dyDescent="0.35">
      <c r="J772" s="148"/>
    </row>
    <row r="773" spans="10:10" x14ac:dyDescent="0.35">
      <c r="J773" s="148"/>
    </row>
    <row r="774" spans="10:10" x14ac:dyDescent="0.35">
      <c r="J774" s="148"/>
    </row>
    <row r="775" spans="10:10" x14ac:dyDescent="0.35">
      <c r="J775" s="148"/>
    </row>
    <row r="776" spans="10:10" x14ac:dyDescent="0.35">
      <c r="J776" s="148"/>
    </row>
    <row r="777" spans="10:10" x14ac:dyDescent="0.35">
      <c r="J777" s="148"/>
    </row>
    <row r="778" spans="10:10" x14ac:dyDescent="0.35">
      <c r="J778" s="148"/>
    </row>
    <row r="779" spans="10:10" x14ac:dyDescent="0.35">
      <c r="J779" s="148"/>
    </row>
    <row r="780" spans="10:10" x14ac:dyDescent="0.35">
      <c r="J780" s="148"/>
    </row>
    <row r="781" spans="10:10" x14ac:dyDescent="0.35">
      <c r="J781" s="148"/>
    </row>
    <row r="782" spans="10:10" x14ac:dyDescent="0.35">
      <c r="J782" s="148"/>
    </row>
    <row r="783" spans="10:10" x14ac:dyDescent="0.35">
      <c r="J783" s="148"/>
    </row>
    <row r="784" spans="10:10" x14ac:dyDescent="0.35">
      <c r="J784" s="148"/>
    </row>
    <row r="785" spans="10:10" x14ac:dyDescent="0.35">
      <c r="J785" s="148"/>
    </row>
    <row r="786" spans="10:10" x14ac:dyDescent="0.35">
      <c r="J786" s="148"/>
    </row>
    <row r="787" spans="10:10" x14ac:dyDescent="0.35">
      <c r="J787" s="148"/>
    </row>
    <row r="788" spans="10:10" x14ac:dyDescent="0.35">
      <c r="J788" s="148"/>
    </row>
    <row r="789" spans="10:10" x14ac:dyDescent="0.35">
      <c r="J789" s="148"/>
    </row>
    <row r="790" spans="10:10" x14ac:dyDescent="0.35">
      <c r="J790" s="148"/>
    </row>
    <row r="791" spans="10:10" x14ac:dyDescent="0.35">
      <c r="J791" s="148"/>
    </row>
    <row r="792" spans="10:10" x14ac:dyDescent="0.35">
      <c r="J792" s="148"/>
    </row>
    <row r="793" spans="10:10" x14ac:dyDescent="0.35">
      <c r="J793" s="148"/>
    </row>
    <row r="794" spans="10:10" x14ac:dyDescent="0.35">
      <c r="J794" s="148"/>
    </row>
    <row r="795" spans="10:10" x14ac:dyDescent="0.35">
      <c r="J795" s="148"/>
    </row>
    <row r="796" spans="10:10" x14ac:dyDescent="0.35">
      <c r="J796" s="148"/>
    </row>
    <row r="797" spans="10:10" x14ac:dyDescent="0.35">
      <c r="J797" s="148"/>
    </row>
    <row r="798" spans="10:10" x14ac:dyDescent="0.35">
      <c r="J798" s="148"/>
    </row>
    <row r="799" spans="10:10" x14ac:dyDescent="0.35">
      <c r="J799" s="148"/>
    </row>
    <row r="800" spans="10:10" x14ac:dyDescent="0.35">
      <c r="J800" s="148"/>
    </row>
    <row r="801" spans="10:10" x14ac:dyDescent="0.35">
      <c r="J801" s="148"/>
    </row>
    <row r="802" spans="10:10" x14ac:dyDescent="0.35">
      <c r="J802" s="148"/>
    </row>
    <row r="803" spans="10:10" x14ac:dyDescent="0.35">
      <c r="J803" s="148"/>
    </row>
    <row r="804" spans="10:10" x14ac:dyDescent="0.35">
      <c r="J804" s="148"/>
    </row>
    <row r="805" spans="10:10" x14ac:dyDescent="0.35">
      <c r="J805" s="148"/>
    </row>
    <row r="806" spans="10:10" x14ac:dyDescent="0.35">
      <c r="J806" s="148"/>
    </row>
    <row r="807" spans="10:10" x14ac:dyDescent="0.35">
      <c r="J807" s="148"/>
    </row>
    <row r="808" spans="10:10" x14ac:dyDescent="0.35">
      <c r="J808" s="148"/>
    </row>
    <row r="809" spans="10:10" x14ac:dyDescent="0.35">
      <c r="J809" s="148"/>
    </row>
    <row r="810" spans="10:10" x14ac:dyDescent="0.35">
      <c r="J810" s="148"/>
    </row>
    <row r="811" spans="10:10" x14ac:dyDescent="0.35">
      <c r="J811" s="148"/>
    </row>
    <row r="812" spans="10:10" x14ac:dyDescent="0.35">
      <c r="J812" s="148"/>
    </row>
    <row r="813" spans="10:10" x14ac:dyDescent="0.35">
      <c r="J813" s="148"/>
    </row>
    <row r="814" spans="10:10" x14ac:dyDescent="0.35">
      <c r="J814" s="148"/>
    </row>
    <row r="815" spans="10:10" x14ac:dyDescent="0.35">
      <c r="J815" s="148"/>
    </row>
    <row r="816" spans="10:10" x14ac:dyDescent="0.35">
      <c r="J816" s="148"/>
    </row>
    <row r="817" spans="10:10" x14ac:dyDescent="0.35">
      <c r="J817" s="148"/>
    </row>
    <row r="818" spans="10:10" x14ac:dyDescent="0.35">
      <c r="J818" s="148"/>
    </row>
    <row r="819" spans="10:10" x14ac:dyDescent="0.35">
      <c r="J819" s="148"/>
    </row>
    <row r="820" spans="10:10" x14ac:dyDescent="0.35">
      <c r="J820" s="148"/>
    </row>
    <row r="821" spans="10:10" x14ac:dyDescent="0.35">
      <c r="J821" s="148"/>
    </row>
    <row r="822" spans="10:10" x14ac:dyDescent="0.35">
      <c r="J822" s="148"/>
    </row>
    <row r="823" spans="10:10" x14ac:dyDescent="0.35">
      <c r="J823" s="148"/>
    </row>
    <row r="824" spans="10:10" x14ac:dyDescent="0.35">
      <c r="J824" s="148"/>
    </row>
    <row r="825" spans="10:10" x14ac:dyDescent="0.35">
      <c r="J825" s="148"/>
    </row>
    <row r="826" spans="10:10" x14ac:dyDescent="0.35">
      <c r="J826" s="148"/>
    </row>
    <row r="827" spans="10:10" x14ac:dyDescent="0.35">
      <c r="J827" s="148"/>
    </row>
    <row r="828" spans="10:10" x14ac:dyDescent="0.35">
      <c r="J828" s="148"/>
    </row>
    <row r="829" spans="10:10" x14ac:dyDescent="0.35">
      <c r="J829" s="148"/>
    </row>
    <row r="830" spans="10:10" x14ac:dyDescent="0.35">
      <c r="J830" s="148"/>
    </row>
    <row r="831" spans="10:10" x14ac:dyDescent="0.35">
      <c r="J831" s="148"/>
    </row>
    <row r="832" spans="10:10" x14ac:dyDescent="0.35">
      <c r="J832" s="148"/>
    </row>
    <row r="833" spans="10:10" x14ac:dyDescent="0.35">
      <c r="J833" s="148"/>
    </row>
    <row r="834" spans="10:10" x14ac:dyDescent="0.35">
      <c r="J834" s="148"/>
    </row>
    <row r="835" spans="10:10" x14ac:dyDescent="0.35">
      <c r="J835" s="148"/>
    </row>
    <row r="836" spans="10:10" x14ac:dyDescent="0.35">
      <c r="J836" s="148"/>
    </row>
    <row r="837" spans="10:10" x14ac:dyDescent="0.35">
      <c r="J837" s="148"/>
    </row>
    <row r="838" spans="10:10" x14ac:dyDescent="0.35">
      <c r="J838" s="148"/>
    </row>
    <row r="839" spans="10:10" x14ac:dyDescent="0.35">
      <c r="J839" s="148"/>
    </row>
    <row r="840" spans="10:10" x14ac:dyDescent="0.35">
      <c r="J840" s="148"/>
    </row>
    <row r="841" spans="10:10" x14ac:dyDescent="0.35">
      <c r="J841" s="148"/>
    </row>
    <row r="842" spans="10:10" x14ac:dyDescent="0.35">
      <c r="J842" s="148"/>
    </row>
    <row r="843" spans="10:10" x14ac:dyDescent="0.35">
      <c r="J843" s="148"/>
    </row>
    <row r="844" spans="10:10" x14ac:dyDescent="0.35">
      <c r="J844" s="148"/>
    </row>
    <row r="845" spans="10:10" x14ac:dyDescent="0.35">
      <c r="J845" s="148"/>
    </row>
    <row r="846" spans="10:10" x14ac:dyDescent="0.35">
      <c r="J846" s="148"/>
    </row>
    <row r="847" spans="10:10" x14ac:dyDescent="0.35">
      <c r="J847" s="148"/>
    </row>
    <row r="848" spans="10:10" x14ac:dyDescent="0.35">
      <c r="J848" s="148"/>
    </row>
    <row r="849" spans="10:10" x14ac:dyDescent="0.35">
      <c r="J849" s="148"/>
    </row>
    <row r="850" spans="10:10" x14ac:dyDescent="0.35">
      <c r="J850" s="148"/>
    </row>
    <row r="851" spans="10:10" x14ac:dyDescent="0.35">
      <c r="J851" s="148"/>
    </row>
    <row r="852" spans="10:10" x14ac:dyDescent="0.35">
      <c r="J852" s="148"/>
    </row>
    <row r="853" spans="10:10" x14ac:dyDescent="0.35">
      <c r="J853" s="148"/>
    </row>
    <row r="854" spans="10:10" x14ac:dyDescent="0.35">
      <c r="J854" s="148"/>
    </row>
    <row r="855" spans="10:10" x14ac:dyDescent="0.35">
      <c r="J855" s="148"/>
    </row>
    <row r="856" spans="10:10" x14ac:dyDescent="0.35">
      <c r="J856" s="148"/>
    </row>
    <row r="857" spans="10:10" x14ac:dyDescent="0.35">
      <c r="J857" s="148"/>
    </row>
    <row r="858" spans="10:10" x14ac:dyDescent="0.35">
      <c r="J858" s="148"/>
    </row>
    <row r="859" spans="10:10" x14ac:dyDescent="0.35">
      <c r="J859" s="148"/>
    </row>
    <row r="860" spans="10:10" x14ac:dyDescent="0.35">
      <c r="J860" s="148"/>
    </row>
    <row r="861" spans="10:10" x14ac:dyDescent="0.35">
      <c r="J861" s="148"/>
    </row>
    <row r="862" spans="10:10" x14ac:dyDescent="0.35">
      <c r="J862" s="148"/>
    </row>
    <row r="863" spans="10:10" x14ac:dyDescent="0.35">
      <c r="J863" s="148"/>
    </row>
    <row r="864" spans="10:10" x14ac:dyDescent="0.35">
      <c r="J864" s="148"/>
    </row>
    <row r="865" spans="10:10" x14ac:dyDescent="0.35">
      <c r="J865" s="148"/>
    </row>
    <row r="866" spans="10:10" x14ac:dyDescent="0.35">
      <c r="J866" s="148"/>
    </row>
    <row r="867" spans="10:10" x14ac:dyDescent="0.35">
      <c r="J867" s="148"/>
    </row>
    <row r="868" spans="10:10" x14ac:dyDescent="0.35">
      <c r="J868" s="148"/>
    </row>
    <row r="869" spans="10:10" x14ac:dyDescent="0.35">
      <c r="J869" s="148"/>
    </row>
    <row r="870" spans="10:10" x14ac:dyDescent="0.35">
      <c r="J870" s="148"/>
    </row>
    <row r="871" spans="10:10" x14ac:dyDescent="0.35">
      <c r="J871" s="148"/>
    </row>
    <row r="872" spans="10:10" x14ac:dyDescent="0.35">
      <c r="J872" s="148"/>
    </row>
    <row r="873" spans="10:10" x14ac:dyDescent="0.35">
      <c r="J873" s="148"/>
    </row>
    <row r="874" spans="10:10" x14ac:dyDescent="0.35">
      <c r="J874" s="148"/>
    </row>
    <row r="875" spans="10:10" x14ac:dyDescent="0.35">
      <c r="J875" s="148"/>
    </row>
    <row r="876" spans="10:10" x14ac:dyDescent="0.35">
      <c r="J876" s="148"/>
    </row>
    <row r="877" spans="10:10" x14ac:dyDescent="0.35">
      <c r="J877" s="148"/>
    </row>
    <row r="878" spans="10:10" x14ac:dyDescent="0.35">
      <c r="J878" s="148"/>
    </row>
    <row r="879" spans="10:10" x14ac:dyDescent="0.35">
      <c r="J879" s="148"/>
    </row>
    <row r="880" spans="10:10" x14ac:dyDescent="0.35">
      <c r="J880" s="148"/>
    </row>
    <row r="881" spans="10:10" x14ac:dyDescent="0.35">
      <c r="J881" s="148"/>
    </row>
    <row r="882" spans="10:10" x14ac:dyDescent="0.35">
      <c r="J882" s="148"/>
    </row>
    <row r="883" spans="10:10" x14ac:dyDescent="0.35">
      <c r="J883" s="148"/>
    </row>
    <row r="884" spans="10:10" x14ac:dyDescent="0.35">
      <c r="J884" s="148"/>
    </row>
    <row r="885" spans="10:10" x14ac:dyDescent="0.35">
      <c r="J885" s="148"/>
    </row>
    <row r="886" spans="10:10" x14ac:dyDescent="0.35">
      <c r="J886" s="148"/>
    </row>
    <row r="887" spans="10:10" x14ac:dyDescent="0.35">
      <c r="J887" s="148"/>
    </row>
    <row r="888" spans="10:10" x14ac:dyDescent="0.35">
      <c r="J888" s="148"/>
    </row>
    <row r="889" spans="10:10" x14ac:dyDescent="0.35">
      <c r="J889" s="148"/>
    </row>
    <row r="890" spans="10:10" x14ac:dyDescent="0.35">
      <c r="J890" s="148"/>
    </row>
    <row r="891" spans="10:10" x14ac:dyDescent="0.35">
      <c r="J891" s="148"/>
    </row>
    <row r="892" spans="10:10" x14ac:dyDescent="0.35">
      <c r="J892" s="148"/>
    </row>
    <row r="893" spans="10:10" x14ac:dyDescent="0.35">
      <c r="J893" s="148"/>
    </row>
    <row r="894" spans="10:10" x14ac:dyDescent="0.35">
      <c r="J894" s="148"/>
    </row>
    <row r="895" spans="10:10" x14ac:dyDescent="0.35">
      <c r="J895" s="148"/>
    </row>
    <row r="896" spans="10:10" x14ac:dyDescent="0.35">
      <c r="J896" s="148"/>
    </row>
    <row r="897" spans="10:10" x14ac:dyDescent="0.35">
      <c r="J897" s="148"/>
    </row>
    <row r="898" spans="10:10" x14ac:dyDescent="0.35">
      <c r="J898" s="148"/>
    </row>
    <row r="899" spans="10:10" x14ac:dyDescent="0.35">
      <c r="J899" s="148"/>
    </row>
    <row r="900" spans="10:10" x14ac:dyDescent="0.35">
      <c r="J900" s="148"/>
    </row>
    <row r="901" spans="10:10" x14ac:dyDescent="0.35">
      <c r="J901" s="148"/>
    </row>
    <row r="902" spans="10:10" x14ac:dyDescent="0.35">
      <c r="J902" s="148"/>
    </row>
    <row r="903" spans="10:10" x14ac:dyDescent="0.35">
      <c r="J903" s="148"/>
    </row>
    <row r="904" spans="10:10" x14ac:dyDescent="0.35">
      <c r="J904" s="148"/>
    </row>
    <row r="905" spans="10:10" x14ac:dyDescent="0.35">
      <c r="J905" s="148"/>
    </row>
    <row r="906" spans="10:10" x14ac:dyDescent="0.35">
      <c r="J906" s="148"/>
    </row>
    <row r="907" spans="10:10" x14ac:dyDescent="0.35">
      <c r="J907" s="148"/>
    </row>
    <row r="908" spans="10:10" x14ac:dyDescent="0.35">
      <c r="J908" s="148"/>
    </row>
    <row r="909" spans="10:10" x14ac:dyDescent="0.35">
      <c r="J909" s="148"/>
    </row>
    <row r="910" spans="10:10" x14ac:dyDescent="0.35">
      <c r="J910" s="148"/>
    </row>
    <row r="911" spans="10:10" x14ac:dyDescent="0.35">
      <c r="J911" s="148"/>
    </row>
    <row r="912" spans="10:10" x14ac:dyDescent="0.35">
      <c r="J912" s="148"/>
    </row>
    <row r="913" spans="10:10" x14ac:dyDescent="0.35">
      <c r="J913" s="148"/>
    </row>
    <row r="914" spans="10:10" x14ac:dyDescent="0.35">
      <c r="J914" s="148"/>
    </row>
    <row r="915" spans="10:10" x14ac:dyDescent="0.35">
      <c r="J915" s="148"/>
    </row>
    <row r="916" spans="10:10" x14ac:dyDescent="0.35">
      <c r="J916" s="148"/>
    </row>
    <row r="917" spans="10:10" x14ac:dyDescent="0.35">
      <c r="J917" s="148"/>
    </row>
    <row r="918" spans="10:10" x14ac:dyDescent="0.35">
      <c r="J918" s="148"/>
    </row>
    <row r="919" spans="10:10" x14ac:dyDescent="0.35">
      <c r="J919" s="148"/>
    </row>
    <row r="920" spans="10:10" x14ac:dyDescent="0.35">
      <c r="J920" s="148"/>
    </row>
    <row r="921" spans="10:10" x14ac:dyDescent="0.35">
      <c r="J921" s="148"/>
    </row>
    <row r="922" spans="10:10" x14ac:dyDescent="0.35">
      <c r="J922" s="148"/>
    </row>
    <row r="923" spans="10:10" x14ac:dyDescent="0.35">
      <c r="J923" s="148"/>
    </row>
    <row r="924" spans="10:10" x14ac:dyDescent="0.35">
      <c r="J924" s="148"/>
    </row>
    <row r="925" spans="10:10" x14ac:dyDescent="0.35">
      <c r="J925" s="148"/>
    </row>
    <row r="926" spans="10:10" x14ac:dyDescent="0.35">
      <c r="J926" s="148"/>
    </row>
    <row r="927" spans="10:10" x14ac:dyDescent="0.35">
      <c r="J927" s="148"/>
    </row>
    <row r="928" spans="10:10" x14ac:dyDescent="0.35">
      <c r="J928" s="148"/>
    </row>
    <row r="929" spans="10:10" x14ac:dyDescent="0.35">
      <c r="J929" s="148"/>
    </row>
    <row r="930" spans="10:10" x14ac:dyDescent="0.35">
      <c r="J930" s="148"/>
    </row>
    <row r="931" spans="10:10" x14ac:dyDescent="0.35">
      <c r="J931" s="148"/>
    </row>
    <row r="932" spans="10:10" x14ac:dyDescent="0.35">
      <c r="J932" s="148"/>
    </row>
    <row r="933" spans="10:10" x14ac:dyDescent="0.35">
      <c r="J933" s="148"/>
    </row>
    <row r="934" spans="10:10" x14ac:dyDescent="0.35">
      <c r="J934" s="148"/>
    </row>
    <row r="935" spans="10:10" x14ac:dyDescent="0.35">
      <c r="J935" s="148"/>
    </row>
    <row r="936" spans="10:10" x14ac:dyDescent="0.35">
      <c r="J936" s="148"/>
    </row>
    <row r="937" spans="10:10" x14ac:dyDescent="0.35">
      <c r="J937" s="148"/>
    </row>
    <row r="938" spans="10:10" x14ac:dyDescent="0.35">
      <c r="J938" s="148"/>
    </row>
    <row r="939" spans="10:10" x14ac:dyDescent="0.35">
      <c r="J939" s="148"/>
    </row>
    <row r="940" spans="10:10" x14ac:dyDescent="0.35">
      <c r="J940" s="148"/>
    </row>
    <row r="941" spans="10:10" x14ac:dyDescent="0.35">
      <c r="J941" s="148"/>
    </row>
    <row r="942" spans="10:10" x14ac:dyDescent="0.35">
      <c r="J942" s="148"/>
    </row>
    <row r="943" spans="10:10" x14ac:dyDescent="0.35">
      <c r="J943" s="148"/>
    </row>
    <row r="944" spans="10:10" x14ac:dyDescent="0.35">
      <c r="J944" s="148"/>
    </row>
    <row r="945" spans="10:10" x14ac:dyDescent="0.35">
      <c r="J945" s="148"/>
    </row>
    <row r="946" spans="10:10" x14ac:dyDescent="0.35">
      <c r="J946" s="148"/>
    </row>
    <row r="947" spans="10:10" x14ac:dyDescent="0.35">
      <c r="J947" s="148"/>
    </row>
    <row r="948" spans="10:10" x14ac:dyDescent="0.35">
      <c r="J948" s="148"/>
    </row>
    <row r="949" spans="10:10" x14ac:dyDescent="0.35">
      <c r="J949" s="148"/>
    </row>
    <row r="950" spans="10:10" x14ac:dyDescent="0.35">
      <c r="J950" s="148"/>
    </row>
    <row r="951" spans="10:10" x14ac:dyDescent="0.35">
      <c r="J951" s="148"/>
    </row>
    <row r="952" spans="10:10" x14ac:dyDescent="0.35">
      <c r="J952" s="148"/>
    </row>
    <row r="953" spans="10:10" x14ac:dyDescent="0.35">
      <c r="J953" s="148"/>
    </row>
    <row r="954" spans="10:10" x14ac:dyDescent="0.35">
      <c r="J954" s="148"/>
    </row>
    <row r="955" spans="10:10" x14ac:dyDescent="0.35">
      <c r="J955" s="148"/>
    </row>
    <row r="956" spans="10:10" x14ac:dyDescent="0.35">
      <c r="J956" s="148"/>
    </row>
    <row r="957" spans="10:10" x14ac:dyDescent="0.35">
      <c r="J957" s="148"/>
    </row>
    <row r="958" spans="10:10" x14ac:dyDescent="0.35">
      <c r="J958" s="148"/>
    </row>
    <row r="959" spans="10:10" x14ac:dyDescent="0.35">
      <c r="J959" s="148"/>
    </row>
    <row r="960" spans="10:10" x14ac:dyDescent="0.35">
      <c r="J960" s="148"/>
    </row>
    <row r="961" spans="10:10" x14ac:dyDescent="0.35">
      <c r="J961" s="148"/>
    </row>
    <row r="962" spans="10:10" x14ac:dyDescent="0.35">
      <c r="J962" s="148"/>
    </row>
    <row r="963" spans="10:10" x14ac:dyDescent="0.35">
      <c r="J963" s="148"/>
    </row>
    <row r="964" spans="10:10" x14ac:dyDescent="0.35">
      <c r="J964" s="148"/>
    </row>
    <row r="965" spans="10:10" x14ac:dyDescent="0.35">
      <c r="J965" s="148"/>
    </row>
    <row r="966" spans="10:10" x14ac:dyDescent="0.35">
      <c r="J966" s="148"/>
    </row>
    <row r="967" spans="10:10" x14ac:dyDescent="0.35">
      <c r="J967" s="148"/>
    </row>
    <row r="968" spans="10:10" x14ac:dyDescent="0.35">
      <c r="J968" s="148"/>
    </row>
    <row r="969" spans="10:10" x14ac:dyDescent="0.35">
      <c r="J969" s="148"/>
    </row>
    <row r="970" spans="10:10" x14ac:dyDescent="0.35">
      <c r="J970" s="148"/>
    </row>
    <row r="971" spans="10:10" x14ac:dyDescent="0.35">
      <c r="J971" s="148"/>
    </row>
    <row r="972" spans="10:10" x14ac:dyDescent="0.35">
      <c r="J972" s="148"/>
    </row>
    <row r="973" spans="10:10" x14ac:dyDescent="0.35">
      <c r="J973" s="148"/>
    </row>
    <row r="974" spans="10:10" x14ac:dyDescent="0.35">
      <c r="J974" s="148"/>
    </row>
    <row r="975" spans="10:10" x14ac:dyDescent="0.35">
      <c r="J975" s="148"/>
    </row>
    <row r="976" spans="10:10" x14ac:dyDescent="0.35">
      <c r="J976" s="148"/>
    </row>
    <row r="977" spans="10:10" x14ac:dyDescent="0.35">
      <c r="J977" s="148"/>
    </row>
    <row r="978" spans="10:10" x14ac:dyDescent="0.35">
      <c r="J978" s="148"/>
    </row>
    <row r="979" spans="10:10" x14ac:dyDescent="0.35">
      <c r="J979" s="148"/>
    </row>
    <row r="980" spans="10:10" x14ac:dyDescent="0.35">
      <c r="J980" s="148"/>
    </row>
    <row r="981" spans="10:10" x14ac:dyDescent="0.35">
      <c r="J981" s="148"/>
    </row>
    <row r="982" spans="10:10" x14ac:dyDescent="0.35">
      <c r="J982" s="148"/>
    </row>
    <row r="983" spans="10:10" x14ac:dyDescent="0.35">
      <c r="J983" s="148"/>
    </row>
    <row r="984" spans="10:10" x14ac:dyDescent="0.35">
      <c r="J984" s="148"/>
    </row>
    <row r="985" spans="10:10" x14ac:dyDescent="0.35">
      <c r="J985" s="148"/>
    </row>
    <row r="986" spans="10:10" x14ac:dyDescent="0.35">
      <c r="J986" s="148"/>
    </row>
    <row r="987" spans="10:10" x14ac:dyDescent="0.35">
      <c r="J987" s="148"/>
    </row>
    <row r="988" spans="10:10" x14ac:dyDescent="0.35">
      <c r="J988" s="148"/>
    </row>
    <row r="989" spans="10:10" x14ac:dyDescent="0.35">
      <c r="J989" s="148"/>
    </row>
    <row r="990" spans="10:10" x14ac:dyDescent="0.35">
      <c r="J990" s="148"/>
    </row>
    <row r="991" spans="10:10" x14ac:dyDescent="0.35">
      <c r="J991" s="148"/>
    </row>
    <row r="992" spans="10:10" x14ac:dyDescent="0.35">
      <c r="J992" s="148"/>
    </row>
    <row r="993" spans="10:10" x14ac:dyDescent="0.35">
      <c r="J993" s="148"/>
    </row>
    <row r="994" spans="10:10" x14ac:dyDescent="0.35">
      <c r="J994" s="148"/>
    </row>
    <row r="995" spans="10:10" x14ac:dyDescent="0.35">
      <c r="J995" s="148"/>
    </row>
    <row r="996" spans="10:10" x14ac:dyDescent="0.35">
      <c r="J996" s="148"/>
    </row>
    <row r="997" spans="10:10" x14ac:dyDescent="0.35">
      <c r="J997" s="148"/>
    </row>
    <row r="998" spans="10:10" x14ac:dyDescent="0.35">
      <c r="J998" s="148"/>
    </row>
    <row r="999" spans="10:10" x14ac:dyDescent="0.35">
      <c r="J999" s="148"/>
    </row>
    <row r="1000" spans="10:10" x14ac:dyDescent="0.35">
      <c r="J1000" s="148"/>
    </row>
    <row r="1001" spans="10:10" x14ac:dyDescent="0.35">
      <c r="J1001" s="148"/>
    </row>
    <row r="1002" spans="10:10" x14ac:dyDescent="0.35">
      <c r="J1002" s="148"/>
    </row>
    <row r="1003" spans="10:10" x14ac:dyDescent="0.35">
      <c r="J1003" s="148"/>
    </row>
    <row r="1004" spans="10:10" x14ac:dyDescent="0.35">
      <c r="J1004" s="148"/>
    </row>
    <row r="1005" spans="10:10" x14ac:dyDescent="0.35">
      <c r="J1005" s="148"/>
    </row>
    <row r="1006" spans="10:10" x14ac:dyDescent="0.35">
      <c r="J1006" s="148"/>
    </row>
    <row r="1007" spans="10:10" x14ac:dyDescent="0.35">
      <c r="J1007" s="148"/>
    </row>
    <row r="1008" spans="10:10" x14ac:dyDescent="0.35">
      <c r="J1008" s="148"/>
    </row>
    <row r="1009" spans="10:10" x14ac:dyDescent="0.35">
      <c r="J1009" s="148"/>
    </row>
    <row r="1010" spans="10:10" x14ac:dyDescent="0.35">
      <c r="J1010" s="148"/>
    </row>
    <row r="1011" spans="10:10" x14ac:dyDescent="0.35">
      <c r="J1011" s="148"/>
    </row>
    <row r="1012" spans="10:10" x14ac:dyDescent="0.35">
      <c r="J1012" s="148"/>
    </row>
    <row r="1013" spans="10:10" x14ac:dyDescent="0.35">
      <c r="J1013" s="148"/>
    </row>
    <row r="1014" spans="10:10" x14ac:dyDescent="0.35">
      <c r="J1014" s="148"/>
    </row>
    <row r="1015" spans="10:10" x14ac:dyDescent="0.35">
      <c r="J1015" s="148"/>
    </row>
    <row r="1016" spans="10:10" x14ac:dyDescent="0.35">
      <c r="J1016" s="148"/>
    </row>
    <row r="1017" spans="10:10" x14ac:dyDescent="0.35">
      <c r="J1017" s="148"/>
    </row>
    <row r="1018" spans="10:10" x14ac:dyDescent="0.35">
      <c r="J1018" s="148"/>
    </row>
    <row r="1019" spans="10:10" x14ac:dyDescent="0.35">
      <c r="J1019" s="148"/>
    </row>
    <row r="1020" spans="10:10" x14ac:dyDescent="0.35">
      <c r="J1020" s="148"/>
    </row>
    <row r="1021" spans="10:10" x14ac:dyDescent="0.35">
      <c r="J1021" s="148"/>
    </row>
    <row r="1022" spans="10:10" x14ac:dyDescent="0.35">
      <c r="J1022" s="148"/>
    </row>
    <row r="1023" spans="10:10" x14ac:dyDescent="0.35">
      <c r="J1023" s="148"/>
    </row>
    <row r="1024" spans="10:10" x14ac:dyDescent="0.35">
      <c r="J1024" s="148"/>
    </row>
    <row r="1025" spans="10:10" x14ac:dyDescent="0.35">
      <c r="J1025" s="148"/>
    </row>
    <row r="1026" spans="10:10" x14ac:dyDescent="0.35">
      <c r="J1026" s="148"/>
    </row>
    <row r="1027" spans="10:10" x14ac:dyDescent="0.35">
      <c r="J1027" s="148"/>
    </row>
    <row r="1028" spans="10:10" x14ac:dyDescent="0.35">
      <c r="J1028" s="148"/>
    </row>
  </sheetData>
  <mergeCells count="67">
    <mergeCell ref="I325:J325"/>
    <mergeCell ref="I326:J326"/>
    <mergeCell ref="I327:J327"/>
    <mergeCell ref="I328:J328"/>
    <mergeCell ref="I319:J319"/>
    <mergeCell ref="I320:J320"/>
    <mergeCell ref="I321:J321"/>
    <mergeCell ref="I322:J322"/>
    <mergeCell ref="I323:J323"/>
    <mergeCell ref="I324:J324"/>
    <mergeCell ref="I318:J318"/>
    <mergeCell ref="A287:A288"/>
    <mergeCell ref="B287:B288"/>
    <mergeCell ref="C287:I287"/>
    <mergeCell ref="K287:K288"/>
    <mergeCell ref="A301:B301"/>
    <mergeCell ref="A313:K313"/>
    <mergeCell ref="A314:K314"/>
    <mergeCell ref="I315:J315"/>
    <mergeCell ref="I316:J316"/>
    <mergeCell ref="I317:J317"/>
    <mergeCell ref="A235:A236"/>
    <mergeCell ref="B235:B236"/>
    <mergeCell ref="C235:I235"/>
    <mergeCell ref="K235:K236"/>
    <mergeCell ref="A261:A262"/>
    <mergeCell ref="B261:B262"/>
    <mergeCell ref="C261:I261"/>
    <mergeCell ref="K261:K262"/>
    <mergeCell ref="A183:A184"/>
    <mergeCell ref="B183:B184"/>
    <mergeCell ref="C183:I183"/>
    <mergeCell ref="K183:K184"/>
    <mergeCell ref="A209:A210"/>
    <mergeCell ref="B209:B210"/>
    <mergeCell ref="C209:I209"/>
    <mergeCell ref="K209:K210"/>
    <mergeCell ref="A131:A132"/>
    <mergeCell ref="B131:B132"/>
    <mergeCell ref="C131:I131"/>
    <mergeCell ref="K131:K132"/>
    <mergeCell ref="A157:A158"/>
    <mergeCell ref="B157:B158"/>
    <mergeCell ref="C157:I157"/>
    <mergeCell ref="K157:K158"/>
    <mergeCell ref="A79:A80"/>
    <mergeCell ref="B79:B80"/>
    <mergeCell ref="C79:I79"/>
    <mergeCell ref="K79:K80"/>
    <mergeCell ref="A105:A106"/>
    <mergeCell ref="B105:B106"/>
    <mergeCell ref="C105:I105"/>
    <mergeCell ref="K105:K106"/>
    <mergeCell ref="A27:A28"/>
    <mergeCell ref="B27:B28"/>
    <mergeCell ref="C27:I27"/>
    <mergeCell ref="K27:K28"/>
    <mergeCell ref="A53:A54"/>
    <mergeCell ref="B53:B54"/>
    <mergeCell ref="C53:I53"/>
    <mergeCell ref="K53:K54"/>
    <mergeCell ref="A1:K1"/>
    <mergeCell ref="A2:K2"/>
    <mergeCell ref="A3:A4"/>
    <mergeCell ref="B3:B4"/>
    <mergeCell ref="C3:I3"/>
    <mergeCell ref="K3:K4"/>
  </mergeCells>
  <pageMargins left="0.54" right="0.23" top="0.64" bottom="0.59" header="0.3" footer="0.34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เป้าหมาย</vt:lpstr>
      <vt:lpstr>รายละเอียด</vt:lpstr>
      <vt:lpstr>รายละเอียด (2)</vt:lpstr>
      <vt:lpstr>Sheet3</vt:lpstr>
    </vt:vector>
  </TitlesOfParts>
  <Company>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Suwat SSJ</cp:lastModifiedBy>
  <cp:lastPrinted>2018-03-15T03:59:33Z</cp:lastPrinted>
  <dcterms:created xsi:type="dcterms:W3CDTF">2017-09-19T02:17:20Z</dcterms:created>
  <dcterms:modified xsi:type="dcterms:W3CDTF">2018-03-15T06:18:16Z</dcterms:modified>
</cp:coreProperties>
</file>